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Q16" s="1"/>
  <c r="B20"/>
  <c r="D20" s="1"/>
  <c r="Q20" s="1"/>
  <c r="B24"/>
  <c r="D24" s="1"/>
  <c r="Q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Q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B80"/>
  <c r="D80" s="1"/>
  <c r="Q80" s="1"/>
  <c r="B84"/>
  <c r="D84" s="1"/>
  <c r="Q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12" i="81" l="1"/>
  <c r="Q8"/>
  <c r="Q68"/>
  <c r="Q40"/>
  <c r="T2" i="82"/>
  <c r="T2" i="79"/>
  <c r="DM99" i="11"/>
  <c r="Q76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4"/>
  <c r="AB80" i="63"/>
  <c r="AB89"/>
  <c r="AB85"/>
  <c r="AB81"/>
  <c r="AB77"/>
  <c r="AB73"/>
  <c r="AB69"/>
  <c r="AB93" i="62"/>
  <c r="AB85"/>
  <c r="AB73"/>
  <c r="AB69"/>
  <c r="AB53"/>
  <c r="AB41"/>
  <c r="AB37"/>
  <c r="AB21"/>
  <c r="AB48"/>
  <c r="AB44"/>
  <c r="AB24"/>
  <c r="AB20"/>
  <c r="AB92" i="61"/>
  <c r="AB88"/>
  <c r="AB84"/>
  <c r="AB80"/>
  <c r="AB76"/>
  <c r="AB72"/>
  <c r="AB68"/>
  <c r="AB60"/>
  <c r="AB56"/>
  <c r="AB52"/>
  <c r="AB44"/>
  <c r="AB40"/>
  <c r="AB36"/>
  <c r="AB4"/>
  <c r="AB93"/>
  <c r="AA6" i="63"/>
  <c r="AA2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U93"/>
  <c r="U92"/>
  <c r="N92"/>
  <c r="F92"/>
  <c r="U91"/>
  <c r="F91"/>
  <c r="U90"/>
  <c r="N90"/>
  <c r="F90"/>
  <c r="U89"/>
  <c r="N89"/>
  <c r="F89"/>
  <c r="U88"/>
  <c r="N88"/>
  <c r="U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U20"/>
  <c r="N20"/>
  <c r="F20"/>
  <c r="U19"/>
  <c r="F19"/>
  <c r="U18"/>
  <c r="N18"/>
  <c r="F18"/>
  <c r="U17"/>
  <c r="N17"/>
  <c r="F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U46"/>
  <c r="F46"/>
  <c r="U45"/>
  <c r="U44"/>
  <c r="F44"/>
  <c r="U43"/>
  <c r="F43"/>
  <c r="U42"/>
  <c r="U41"/>
  <c r="F41"/>
  <c r="U40"/>
  <c r="F40"/>
  <c r="U39"/>
  <c r="F39"/>
  <c r="U38"/>
  <c r="F38"/>
  <c r="U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1" i="62" l="1"/>
  <c r="F93" i="63"/>
  <c r="F87"/>
  <c r="F46"/>
  <c r="O99" i="81"/>
  <c r="L99"/>
  <c r="I99"/>
  <c r="F99"/>
  <c r="C99"/>
  <c r="F21" i="63"/>
  <c r="F11"/>
  <c r="F9"/>
  <c r="F97" i="61"/>
  <c r="F53" i="62"/>
  <c r="F98"/>
  <c r="F96"/>
  <c r="F42"/>
  <c r="F85" i="61"/>
  <c r="F77" i="62"/>
  <c r="F75"/>
  <c r="F59"/>
  <c r="F55"/>
  <c r="F27"/>
  <c r="F98" i="57"/>
  <c r="F90"/>
  <c r="F66"/>
  <c r="F24" i="58"/>
  <c r="F6" i="63"/>
  <c r="F94"/>
  <c r="C99"/>
  <c r="F88"/>
  <c r="F65"/>
  <c r="F15"/>
  <c r="B99"/>
  <c r="F79" i="62"/>
  <c r="F47"/>
  <c r="F45"/>
  <c r="F37"/>
  <c r="F74" i="61"/>
  <c r="F93" i="56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G3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O52" s="1"/>
  <c r="N55"/>
  <c r="N56"/>
  <c r="N59"/>
  <c r="N60"/>
  <c r="N63"/>
  <c r="N64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"/>
  <c r="V9"/>
  <c r="V32"/>
  <c r="O32"/>
  <c r="V47"/>
  <c r="O16"/>
  <c r="O98"/>
  <c r="V24" i="56"/>
  <c r="V26"/>
  <c r="O35"/>
  <c r="V42"/>
  <c r="O51"/>
  <c r="N8" i="55"/>
  <c r="F9"/>
  <c r="I99"/>
  <c r="M99"/>
  <c r="N12"/>
  <c r="O12" s="1"/>
  <c r="F13"/>
  <c r="N28"/>
  <c r="F29"/>
  <c r="N44"/>
  <c r="F45"/>
  <c r="G58"/>
  <c r="N60"/>
  <c r="F61"/>
  <c r="O64"/>
  <c r="O72"/>
  <c r="O80"/>
  <c r="O92"/>
  <c r="V3"/>
  <c r="V66"/>
  <c r="O15" i="56"/>
  <c r="V36"/>
  <c r="O47"/>
  <c r="V52"/>
  <c r="V59"/>
  <c r="O70"/>
  <c r="V94"/>
  <c r="V12" i="55"/>
  <c r="V11" i="56"/>
  <c r="V18"/>
  <c r="V50"/>
  <c r="B99" i="55"/>
  <c r="F3"/>
  <c r="K99"/>
  <c r="F5"/>
  <c r="G18"/>
  <c r="O19"/>
  <c r="N20"/>
  <c r="F21"/>
  <c r="N36"/>
  <c r="F37"/>
  <c r="N52"/>
  <c r="F53"/>
  <c r="O68"/>
  <c r="O76"/>
  <c r="O84"/>
  <c r="O37" i="56"/>
  <c r="O93"/>
  <c r="O86" i="55"/>
  <c r="O23" i="56"/>
  <c r="V28"/>
  <c r="V39"/>
  <c r="V44"/>
  <c r="V63"/>
  <c r="V82"/>
  <c r="J99" i="55"/>
  <c r="N24"/>
  <c r="N40"/>
  <c r="N56"/>
  <c r="O71"/>
  <c r="O96"/>
  <c r="O56" i="56"/>
  <c r="V75" i="55"/>
  <c r="V56" i="56"/>
  <c r="V64"/>
  <c r="V68"/>
  <c r="B99" i="57"/>
  <c r="F3"/>
  <c r="K99"/>
  <c r="N82"/>
  <c r="F83"/>
  <c r="F97"/>
  <c r="C99" i="58"/>
  <c r="I99"/>
  <c r="M99"/>
  <c r="N99" i="81" s="1"/>
  <c r="P99" s="1"/>
  <c r="N4" i="58"/>
  <c r="F5"/>
  <c r="N12"/>
  <c r="F13"/>
  <c r="N20"/>
  <c r="F21"/>
  <c r="V50"/>
  <c r="V64" i="55"/>
  <c r="V68"/>
  <c r="V72"/>
  <c r="V76"/>
  <c r="V80"/>
  <c r="V84"/>
  <c r="V88"/>
  <c r="V92"/>
  <c r="V96"/>
  <c r="F3" i="56"/>
  <c r="F99" s="1"/>
  <c r="V17"/>
  <c r="V41"/>
  <c r="V61"/>
  <c r="V77"/>
  <c r="N3" i="57"/>
  <c r="V65" i="58"/>
  <c r="N3" i="56"/>
  <c r="N90" i="57"/>
  <c r="F91"/>
  <c r="K99" i="58"/>
  <c r="U99"/>
  <c r="F9"/>
  <c r="F17"/>
  <c r="V26"/>
  <c r="V42"/>
  <c r="V74"/>
  <c r="O74"/>
  <c r="O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4" i="56" l="1"/>
  <c r="V45"/>
  <c r="V5"/>
  <c r="O81"/>
  <c r="O9"/>
  <c r="O13"/>
  <c r="V65"/>
  <c r="F99" i="63"/>
  <c r="V69" i="56"/>
  <c r="V49"/>
  <c r="O25"/>
  <c r="O6" i="58"/>
  <c r="O46" i="55"/>
  <c r="O30"/>
  <c r="K99" i="81"/>
  <c r="M99" s="1"/>
  <c r="H99"/>
  <c r="J99" s="1"/>
  <c r="E99"/>
  <c r="G99" s="1"/>
  <c r="O78" i="56"/>
  <c r="O66"/>
  <c r="O62"/>
  <c r="O54"/>
  <c r="O46"/>
  <c r="O30"/>
  <c r="O26"/>
  <c r="O10"/>
  <c r="B99" i="81"/>
  <c r="D99" s="1"/>
  <c r="O78" i="55"/>
  <c r="O74"/>
  <c r="O66"/>
  <c r="O97" i="56"/>
  <c r="O92"/>
  <c r="O86"/>
  <c r="V53"/>
  <c r="O40"/>
  <c r="O36"/>
  <c r="O24"/>
  <c r="O48"/>
  <c r="O32"/>
  <c r="O7"/>
  <c r="G87" i="55"/>
  <c r="V87" s="1"/>
  <c r="G60"/>
  <c r="V60" s="1"/>
  <c r="G56"/>
  <c r="V56" s="1"/>
  <c r="G52"/>
  <c r="V52" s="1"/>
  <c r="G44"/>
  <c r="V44" s="1"/>
  <c r="G40"/>
  <c r="V40" s="1"/>
  <c r="G28"/>
  <c r="V28" s="1"/>
  <c r="O20"/>
  <c r="O70"/>
  <c r="V48"/>
  <c r="G42"/>
  <c r="O42" s="1"/>
  <c r="O36"/>
  <c r="O24"/>
  <c r="O89" i="56"/>
  <c r="O85"/>
  <c r="O80"/>
  <c r="O64"/>
  <c r="O60"/>
  <c r="O57"/>
  <c r="V33"/>
  <c r="O29"/>
  <c r="V27"/>
  <c r="O21"/>
  <c r="G94" i="55"/>
  <c r="O94" s="1"/>
  <c r="V51"/>
  <c r="G11"/>
  <c r="V11" s="1"/>
  <c r="O62"/>
  <c r="O38"/>
  <c r="O14"/>
  <c r="O9"/>
  <c r="O45" i="58"/>
  <c r="G98" i="57"/>
  <c r="V98" s="1"/>
  <c r="G90"/>
  <c r="V90" s="1"/>
  <c r="G6"/>
  <c r="O6" s="1"/>
  <c r="O25" i="58"/>
  <c r="O57"/>
  <c r="O22"/>
  <c r="G78" i="57"/>
  <c r="V78" s="1"/>
  <c r="G74"/>
  <c r="V74" s="1"/>
  <c r="G42"/>
  <c r="V42" s="1"/>
  <c r="O44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V42" i="55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4" l="1"/>
  <c r="O56"/>
  <c r="V13" i="57"/>
  <c r="O11" i="55"/>
  <c r="O52"/>
  <c r="O28"/>
  <c r="O40"/>
  <c r="Q99" i="81"/>
  <c r="O87" i="55"/>
  <c r="O60"/>
  <c r="O4" i="56"/>
  <c r="V94" i="55"/>
  <c r="O78" i="57"/>
  <c r="O74"/>
  <c r="O42"/>
  <c r="O77"/>
  <c r="O2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P88" i="78"/>
  <c r="K5"/>
  <c r="Q29"/>
  <c r="I89"/>
  <c r="N58"/>
  <c r="H56"/>
  <c r="H69"/>
  <c r="L21"/>
  <c r="G71"/>
  <c r="N62"/>
  <c r="G14"/>
  <c r="P8"/>
  <c r="N47"/>
  <c r="J96"/>
  <c r="G61"/>
  <c r="B87"/>
  <c r="Q42"/>
  <c r="O68"/>
  <c r="N79"/>
  <c r="P85"/>
  <c r="B6"/>
  <c r="K96"/>
  <c r="Q57"/>
  <c r="I32"/>
  <c r="P7"/>
  <c r="H80"/>
  <c r="N94"/>
  <c r="B37"/>
  <c r="O24"/>
  <c r="N93"/>
  <c r="B86"/>
  <c r="I73"/>
  <c r="K43"/>
  <c r="G45"/>
  <c r="Q94"/>
  <c r="O18"/>
  <c r="L4"/>
  <c r="Q59"/>
  <c r="H35"/>
  <c r="L46"/>
  <c r="P45"/>
  <c r="J33"/>
  <c r="Q24"/>
  <c r="B55"/>
  <c r="I6"/>
  <c r="L68"/>
  <c r="I98"/>
  <c r="O30"/>
  <c r="P61"/>
  <c r="H75"/>
  <c r="O77"/>
  <c r="H74"/>
  <c r="K44"/>
  <c r="I14"/>
  <c r="B85"/>
  <c r="J36"/>
  <c r="N36"/>
  <c r="L5"/>
  <c r="Q89"/>
  <c r="H53"/>
  <c r="J37"/>
  <c r="K6"/>
  <c r="I36"/>
  <c r="B13"/>
  <c r="K20"/>
  <c r="P23"/>
  <c r="N46"/>
  <c r="I20"/>
  <c r="O56"/>
  <c r="H54"/>
  <c r="H13"/>
  <c r="L17"/>
  <c r="J54"/>
  <c r="O62"/>
  <c r="Q68"/>
  <c r="B45"/>
  <c r="Q65"/>
  <c r="O53"/>
  <c r="Q95"/>
  <c r="L49"/>
  <c r="O34"/>
  <c r="H14"/>
  <c r="G58"/>
  <c r="K68"/>
  <c r="P36"/>
  <c r="N88"/>
  <c r="O84"/>
  <c r="O45"/>
  <c r="O44"/>
  <c r="K26"/>
  <c r="L39"/>
  <c r="C1"/>
  <c r="K27"/>
  <c r="O79"/>
  <c r="D1"/>
  <c r="O51"/>
  <c r="J41"/>
  <c r="N89"/>
  <c r="G31"/>
  <c r="N20"/>
  <c r="I34"/>
  <c r="H28"/>
  <c r="N77"/>
  <c r="P68"/>
  <c r="P13"/>
  <c r="H17"/>
  <c r="O85"/>
  <c r="H31"/>
  <c r="N96"/>
  <c r="G2"/>
  <c r="G39"/>
  <c r="P31"/>
  <c r="N40"/>
  <c r="G86"/>
  <c r="K22"/>
  <c r="O27"/>
  <c r="I49"/>
  <c r="N35"/>
  <c r="F1"/>
  <c r="G93"/>
  <c r="B28"/>
  <c r="E1"/>
  <c r="I92"/>
  <c r="Q11"/>
  <c r="K65"/>
  <c r="I3"/>
  <c r="G57"/>
  <c r="H52"/>
  <c r="P58"/>
  <c r="B57"/>
  <c r="J82"/>
  <c r="I28"/>
  <c r="H62"/>
  <c r="G64"/>
  <c r="H12"/>
  <c r="H61"/>
  <c r="J28"/>
  <c r="Q70"/>
  <c r="Q90"/>
  <c r="N26"/>
  <c r="K92"/>
  <c r="P72"/>
  <c r="J7"/>
  <c r="G87"/>
  <c r="B79"/>
  <c r="I26"/>
  <c r="B34"/>
  <c r="J13"/>
  <c r="K16"/>
  <c r="B94"/>
  <c r="H83"/>
  <c r="L34"/>
  <c r="J74"/>
  <c r="B82"/>
  <c r="L15"/>
  <c r="I52"/>
  <c r="B27"/>
  <c r="J29"/>
  <c r="Q98"/>
  <c r="L26"/>
  <c r="B29"/>
  <c r="J21"/>
  <c r="J22"/>
  <c r="O42"/>
  <c r="B71"/>
  <c r="L51"/>
  <c r="G38"/>
  <c r="L38"/>
  <c r="K72"/>
  <c r="H49"/>
  <c r="Q44"/>
  <c r="I18"/>
  <c r="I48"/>
  <c r="O64"/>
  <c r="K85"/>
  <c r="N59"/>
  <c r="G82"/>
  <c r="K74"/>
  <c r="N32"/>
  <c r="O6"/>
  <c r="O41"/>
  <c r="P59"/>
  <c r="K58"/>
  <c r="K40"/>
  <c r="H20"/>
  <c r="G63"/>
  <c r="G29"/>
  <c r="O93"/>
  <c r="Q82"/>
  <c r="P96"/>
  <c r="J88"/>
  <c r="I43"/>
  <c r="J11"/>
  <c r="O82"/>
  <c r="K31"/>
  <c r="I67"/>
  <c r="H77"/>
  <c r="O28"/>
  <c r="L9"/>
  <c r="N68"/>
  <c r="Q23"/>
  <c r="H63"/>
  <c r="H68"/>
  <c r="K55"/>
  <c r="P94"/>
  <c r="G48"/>
  <c r="O94"/>
  <c r="J25"/>
  <c r="K30"/>
  <c r="H94"/>
  <c r="K79"/>
  <c r="G90"/>
  <c r="K7"/>
  <c r="O87"/>
  <c r="P26"/>
  <c r="G74"/>
  <c r="I86"/>
  <c r="N78"/>
  <c r="K32"/>
  <c r="L27"/>
  <c r="N21"/>
  <c r="N83"/>
  <c r="J45"/>
  <c r="N13"/>
  <c r="B40"/>
  <c r="N80"/>
  <c r="L74"/>
  <c r="N4"/>
  <c r="L58"/>
  <c r="L90"/>
  <c r="L41"/>
  <c r="B42"/>
  <c r="P21"/>
  <c r="G36"/>
  <c r="J70"/>
  <c r="G89"/>
  <c r="L13"/>
  <c r="O21"/>
  <c r="H9"/>
  <c r="Q88"/>
  <c r="I66"/>
  <c r="P92"/>
  <c r="O72"/>
  <c r="N56"/>
  <c r="N64"/>
  <c r="G4"/>
  <c r="J89"/>
  <c r="B91"/>
  <c r="I88"/>
  <c r="O31"/>
  <c r="O75"/>
  <c r="Q27"/>
  <c r="Q54"/>
  <c r="O32"/>
  <c r="P84"/>
  <c r="J75"/>
  <c r="J61"/>
  <c r="K81"/>
  <c r="I56"/>
  <c r="G28"/>
  <c r="K15"/>
  <c r="L76"/>
  <c r="G37"/>
  <c r="G98"/>
  <c r="N65"/>
  <c r="I94"/>
  <c r="P60"/>
  <c r="B26"/>
  <c r="B80"/>
  <c r="H47"/>
  <c r="L60"/>
  <c r="H84"/>
  <c r="K69"/>
  <c r="P4"/>
  <c r="L80"/>
  <c r="G15"/>
  <c r="O15"/>
  <c r="J67"/>
  <c r="I55"/>
  <c r="I75"/>
  <c r="O8"/>
  <c r="I17"/>
  <c r="I35"/>
  <c r="B12"/>
  <c r="O9"/>
  <c r="N74"/>
  <c r="I96"/>
  <c r="G11"/>
  <c r="N55"/>
  <c r="J30"/>
  <c r="P6"/>
  <c r="O38"/>
  <c r="K57"/>
  <c r="P65"/>
  <c r="Q35"/>
  <c r="O73"/>
  <c r="K21"/>
  <c r="N57"/>
  <c r="Q17"/>
  <c r="J79"/>
  <c r="B64"/>
  <c r="B21"/>
  <c r="L47"/>
  <c r="J51"/>
  <c r="H97"/>
  <c r="J26"/>
  <c r="N76"/>
  <c r="J95"/>
  <c r="K49"/>
  <c r="I85"/>
  <c r="B44"/>
  <c r="H29"/>
  <c r="Q5"/>
  <c r="K9"/>
  <c r="I57"/>
  <c r="I87"/>
  <c r="B52"/>
  <c r="B2"/>
  <c r="G7"/>
  <c r="K28"/>
  <c r="O83"/>
  <c r="K77"/>
  <c r="K19"/>
  <c r="B20"/>
  <c r="I81"/>
  <c r="O70"/>
  <c r="H4"/>
  <c r="I91"/>
  <c r="H72"/>
  <c r="N85"/>
  <c r="K47"/>
  <c r="N49"/>
  <c r="P69"/>
  <c r="O36"/>
  <c r="N44"/>
  <c r="B11"/>
  <c r="L86"/>
  <c r="Q63"/>
  <c r="B78"/>
  <c r="H89"/>
  <c r="N70"/>
  <c r="K67"/>
  <c r="N25"/>
  <c r="O29"/>
  <c r="O60"/>
  <c r="J65"/>
  <c r="O12"/>
  <c r="L36"/>
  <c r="L61"/>
  <c r="H73"/>
  <c r="O89"/>
  <c r="J93"/>
  <c r="P25"/>
  <c r="P28"/>
  <c r="I82"/>
  <c r="H19"/>
  <c r="O4"/>
  <c r="J72"/>
  <c r="G26"/>
  <c r="B53"/>
  <c r="H55"/>
  <c r="H96"/>
  <c r="N91"/>
  <c r="J91"/>
  <c r="Q37"/>
  <c r="K35"/>
  <c r="K80"/>
  <c r="J19"/>
  <c r="O78"/>
  <c r="K8"/>
  <c r="G88"/>
  <c r="P91"/>
  <c r="K36"/>
  <c r="G66"/>
  <c r="K48"/>
  <c r="P42"/>
  <c r="B98"/>
  <c r="Q9"/>
  <c r="N69"/>
  <c r="P57"/>
  <c r="N54"/>
  <c r="L30"/>
  <c r="H16"/>
  <c r="N39"/>
  <c r="J47"/>
  <c r="O59"/>
  <c r="P79"/>
  <c r="L57"/>
  <c r="J44"/>
  <c r="B63"/>
  <c r="Q19"/>
  <c r="B84"/>
  <c r="G46"/>
  <c r="B68"/>
  <c r="K52"/>
  <c r="G49"/>
  <c r="P17"/>
  <c r="O88"/>
  <c r="B30"/>
  <c r="I62"/>
  <c r="Q69"/>
  <c r="L97"/>
  <c r="L12"/>
  <c r="B66"/>
  <c r="Q56"/>
  <c r="G9"/>
  <c r="B35"/>
  <c r="K62"/>
  <c r="I8"/>
  <c r="L83"/>
  <c r="P71"/>
  <c r="N82"/>
  <c r="I74"/>
  <c r="N84"/>
  <c r="J83"/>
  <c r="L35"/>
  <c r="Q53"/>
  <c r="B74"/>
  <c r="K11"/>
  <c r="O76"/>
  <c r="Q66"/>
  <c r="N34"/>
  <c r="O96"/>
  <c r="P89"/>
  <c r="J57"/>
  <c r="Q60"/>
  <c r="L72"/>
  <c r="H3"/>
  <c r="K45"/>
  <c r="Q91"/>
  <c r="O91"/>
  <c r="N27"/>
  <c r="H32"/>
  <c r="Q83"/>
  <c r="B15"/>
  <c r="N42"/>
  <c r="J85"/>
  <c r="G56"/>
  <c r="H46"/>
  <c r="L14"/>
  <c r="J42"/>
  <c r="I29"/>
  <c r="K17"/>
  <c r="B10"/>
  <c r="N53"/>
  <c r="L62"/>
  <c r="Q12"/>
  <c r="L89"/>
  <c r="H48"/>
  <c r="N14"/>
  <c r="G65"/>
  <c r="Q84"/>
  <c r="B8"/>
  <c r="H7"/>
  <c r="B4"/>
  <c r="I23"/>
  <c r="B48"/>
  <c r="I42"/>
  <c r="L11"/>
  <c r="G27"/>
  <c r="O22"/>
  <c r="N43"/>
  <c r="Q75"/>
  <c r="K88"/>
  <c r="B36"/>
  <c r="N81"/>
  <c r="N10"/>
  <c r="L73"/>
  <c r="J34"/>
  <c r="G8"/>
  <c r="I79"/>
  <c r="L52"/>
  <c r="L45"/>
  <c r="I41"/>
  <c r="I63"/>
  <c r="I12"/>
  <c r="Q16"/>
  <c r="P43"/>
  <c r="H36"/>
  <c r="H50"/>
  <c r="P83"/>
  <c r="J6"/>
  <c r="Q96"/>
  <c r="L54"/>
  <c r="Q45"/>
  <c r="B96"/>
  <c r="N51"/>
  <c r="Q18"/>
  <c r="J56"/>
  <c r="J81"/>
  <c r="N75"/>
  <c r="O7"/>
  <c r="B59"/>
  <c r="H26"/>
  <c r="P18"/>
  <c r="K12"/>
  <c r="B81"/>
  <c r="P82"/>
  <c r="N33"/>
  <c r="K83"/>
  <c r="P9"/>
  <c r="G69"/>
  <c r="P5"/>
  <c r="P19"/>
  <c r="H25"/>
  <c r="H79"/>
  <c r="I72"/>
  <c r="H41"/>
  <c r="G54"/>
  <c r="P55"/>
  <c r="J77"/>
  <c r="P78"/>
  <c r="K93"/>
  <c r="B69"/>
  <c r="H66"/>
  <c r="O90"/>
  <c r="I83"/>
  <c r="G77"/>
  <c r="L78"/>
  <c r="O37"/>
  <c r="G91"/>
  <c r="K14"/>
  <c r="P80"/>
  <c r="G42"/>
  <c r="J90"/>
  <c r="P10"/>
  <c r="Q26"/>
  <c r="J16"/>
  <c r="I39"/>
  <c r="N97"/>
  <c r="H21"/>
  <c r="K94"/>
  <c r="Q31"/>
  <c r="K64"/>
  <c r="H85"/>
  <c r="O5"/>
  <c r="Q50"/>
  <c r="N24"/>
  <c r="J10"/>
  <c r="L29"/>
  <c r="B89"/>
  <c r="Q25"/>
  <c r="N71"/>
  <c r="P93"/>
  <c r="P39"/>
  <c r="P46"/>
  <c r="N29"/>
  <c r="K63"/>
  <c r="G34"/>
  <c r="O80"/>
  <c r="K56"/>
  <c r="Q64"/>
  <c r="G24"/>
  <c r="N52"/>
  <c r="B88"/>
  <c r="Q79"/>
  <c r="G84"/>
  <c r="K70"/>
  <c r="P30"/>
  <c r="K71"/>
  <c r="N87"/>
  <c r="K61"/>
  <c r="H11"/>
  <c r="H37"/>
  <c r="K87"/>
  <c r="P70"/>
  <c r="Q87"/>
  <c r="P12"/>
  <c r="B7"/>
  <c r="O14"/>
  <c r="B32"/>
  <c r="N28"/>
  <c r="N67"/>
  <c r="H23"/>
  <c r="H65"/>
  <c r="I16"/>
  <c r="P44"/>
  <c r="I77"/>
  <c r="P64"/>
  <c r="L8"/>
  <c r="K54"/>
  <c r="I70"/>
  <c r="Q92"/>
  <c r="B61"/>
  <c r="G6"/>
  <c r="O46"/>
  <c r="H27"/>
  <c r="G50"/>
  <c r="K39"/>
  <c r="L50"/>
  <c r="P27"/>
  <c r="N6"/>
  <c r="G12"/>
  <c r="L84"/>
  <c r="L96"/>
  <c r="G40"/>
  <c r="G97"/>
  <c r="H30"/>
  <c r="B70"/>
  <c r="H40"/>
  <c r="J71"/>
  <c r="J53"/>
  <c r="B5"/>
  <c r="Q10"/>
  <c r="P24"/>
  <c r="O69"/>
  <c r="N63"/>
  <c r="L40"/>
  <c r="L71"/>
  <c r="I44"/>
  <c r="K42"/>
  <c r="J17"/>
  <c r="N31"/>
  <c r="J14"/>
  <c r="N7"/>
  <c r="P74"/>
  <c r="H15"/>
  <c r="O74"/>
  <c r="L93"/>
  <c r="I21"/>
  <c r="H18"/>
  <c r="H86"/>
  <c r="G72"/>
  <c r="H42"/>
  <c r="L20"/>
  <c r="I78"/>
  <c r="Q22"/>
  <c r="G75"/>
  <c r="L91"/>
  <c r="N41"/>
  <c r="G81"/>
  <c r="P33"/>
  <c r="N50"/>
  <c r="P47"/>
  <c r="L81"/>
  <c r="H5"/>
  <c r="H10"/>
  <c r="B25"/>
  <c r="H90"/>
  <c r="Q33"/>
  <c r="I31"/>
  <c r="B43"/>
  <c r="G44"/>
  <c r="N23"/>
  <c r="P62"/>
  <c r="J31"/>
  <c r="I4"/>
  <c r="I38"/>
  <c r="K86"/>
  <c r="I69"/>
  <c r="I76"/>
  <c r="K98"/>
  <c r="P14"/>
  <c r="O65"/>
  <c r="L87"/>
  <c r="O58"/>
  <c r="N19"/>
  <c r="L64"/>
  <c r="G3"/>
  <c r="G43"/>
  <c r="G68"/>
  <c r="B77"/>
  <c r="J58"/>
  <c r="L48"/>
  <c r="O54"/>
  <c r="Q78"/>
  <c r="Q14"/>
  <c r="J27"/>
  <c r="L56"/>
  <c r="P22"/>
  <c r="Q58"/>
  <c r="G96"/>
  <c r="K66"/>
  <c r="I40"/>
  <c r="B22"/>
  <c r="P38"/>
  <c r="Q38"/>
  <c r="O39"/>
  <c r="B18"/>
  <c r="H2"/>
  <c r="K13"/>
  <c r="K50"/>
  <c r="L65"/>
  <c r="P77"/>
  <c r="G94"/>
  <c r="J48"/>
  <c r="H58"/>
  <c r="J39"/>
  <c r="I53"/>
  <c r="O48"/>
  <c r="G59"/>
  <c r="Q46"/>
  <c r="L10"/>
  <c r="P50"/>
  <c r="Q8"/>
  <c r="J5"/>
  <c r="B46"/>
  <c r="J64"/>
  <c r="Q81"/>
  <c r="B67"/>
  <c r="B16"/>
  <c r="H91"/>
  <c r="O81"/>
  <c r="N45"/>
  <c r="I27"/>
  <c r="J92"/>
  <c r="P87"/>
  <c r="Q85"/>
  <c r="G55"/>
  <c r="G17"/>
  <c r="G67"/>
  <c r="I59"/>
  <c r="K10"/>
  <c r="O50"/>
  <c r="G52"/>
  <c r="Q97"/>
  <c r="P3"/>
  <c r="K53"/>
  <c r="G70"/>
  <c r="Q43"/>
  <c r="H24"/>
  <c r="H87"/>
  <c r="J38"/>
  <c r="G60"/>
  <c r="L25"/>
  <c r="J59"/>
  <c r="H88"/>
  <c r="B41"/>
  <c r="P41"/>
  <c r="J68"/>
  <c r="I71"/>
  <c r="O35"/>
  <c r="N3"/>
  <c r="G32"/>
  <c r="L43"/>
  <c r="K25"/>
  <c r="O57"/>
  <c r="I5"/>
  <c r="P40"/>
  <c r="J60"/>
  <c r="I33"/>
  <c r="G23"/>
  <c r="Q72"/>
  <c r="H92"/>
  <c r="H98"/>
  <c r="P86"/>
  <c r="O92"/>
  <c r="Q36"/>
  <c r="L67"/>
  <c r="G30"/>
  <c r="L75"/>
  <c r="L31"/>
  <c r="G5"/>
  <c r="Q3"/>
  <c r="K34"/>
  <c r="L95"/>
  <c r="B23"/>
  <c r="N8"/>
  <c r="P34"/>
  <c r="P15"/>
  <c r="K24"/>
  <c r="I58"/>
  <c r="Q62"/>
  <c r="N73"/>
  <c r="I80"/>
  <c r="L55"/>
  <c r="I15"/>
  <c r="P56"/>
  <c r="N48"/>
  <c r="K46"/>
  <c r="I22"/>
  <c r="Q13"/>
  <c r="N95"/>
  <c r="O63"/>
  <c r="O52"/>
  <c r="B3"/>
  <c r="O26"/>
  <c r="H71"/>
  <c r="B24"/>
  <c r="Q40"/>
  <c r="G21"/>
  <c r="J76"/>
  <c r="L28"/>
  <c r="B33"/>
  <c r="B51"/>
  <c r="O86"/>
  <c r="G62"/>
  <c r="Q41"/>
  <c r="J87"/>
  <c r="B72"/>
  <c r="L88"/>
  <c r="H38"/>
  <c r="N22"/>
  <c r="G41"/>
  <c r="Q51"/>
  <c r="L82"/>
  <c r="L37"/>
  <c r="Q30"/>
  <c r="J32"/>
  <c r="H8"/>
  <c r="G20"/>
  <c r="L85"/>
  <c r="P49"/>
  <c r="H22"/>
  <c r="N37"/>
  <c r="K84"/>
  <c r="L6"/>
  <c r="O49"/>
  <c r="Q28"/>
  <c r="L42"/>
  <c r="P52"/>
  <c r="J3"/>
  <c r="J62"/>
  <c r="G51"/>
  <c r="I7"/>
  <c r="H34"/>
  <c r="L19"/>
  <c r="I97"/>
  <c r="P76"/>
  <c r="J24"/>
  <c r="O98"/>
  <c r="P75"/>
  <c r="I61"/>
  <c r="L59"/>
  <c r="O40"/>
  <c r="I45"/>
  <c r="O3"/>
  <c r="I11"/>
  <c r="J50"/>
  <c r="O47"/>
  <c r="B49"/>
  <c r="I46"/>
  <c r="O23"/>
  <c r="K95"/>
  <c r="L79"/>
  <c r="H33"/>
  <c r="O66"/>
  <c r="N5"/>
  <c r="B39"/>
  <c r="Q76"/>
  <c r="N98"/>
  <c r="P29"/>
  <c r="N38"/>
  <c r="Q52"/>
  <c r="P51"/>
  <c r="N17"/>
  <c r="N86"/>
  <c r="I54"/>
  <c r="J78"/>
  <c r="P98"/>
  <c r="P11"/>
  <c r="J15"/>
  <c r="H78"/>
  <c r="K76"/>
  <c r="Q71"/>
  <c r="Q39"/>
  <c r="Q21"/>
  <c r="K4"/>
  <c r="P54"/>
  <c r="H43"/>
  <c r="L70"/>
  <c r="B73"/>
  <c r="L98"/>
  <c r="B38"/>
  <c r="J86"/>
  <c r="O10"/>
  <c r="G80"/>
  <c r="J8"/>
  <c r="H64"/>
  <c r="G18"/>
  <c r="N15"/>
  <c r="Q67"/>
  <c r="K78"/>
  <c r="N30"/>
  <c r="K33"/>
  <c r="J4"/>
  <c r="J63"/>
  <c r="O19"/>
  <c r="J20"/>
  <c r="K23"/>
  <c r="J23"/>
  <c r="H45"/>
  <c r="H44"/>
  <c r="K91"/>
  <c r="J35"/>
  <c r="H70"/>
  <c r="P53"/>
  <c r="B56"/>
  <c r="J18"/>
  <c r="O61"/>
  <c r="B50"/>
  <c r="P35"/>
  <c r="I64"/>
  <c r="B19"/>
  <c r="H76"/>
  <c r="I50"/>
  <c r="G53"/>
  <c r="J66"/>
  <c r="B83"/>
  <c r="G78"/>
  <c r="Q49"/>
  <c r="K73"/>
  <c r="J80"/>
  <c r="N92"/>
  <c r="K82"/>
  <c r="B47"/>
  <c r="I30"/>
  <c r="G92"/>
  <c r="K97"/>
  <c r="K51"/>
  <c r="B58"/>
  <c r="I90"/>
  <c r="B9"/>
  <c r="L33"/>
  <c r="B62"/>
  <c r="P48"/>
  <c r="O55"/>
  <c r="Q20"/>
  <c r="L24"/>
  <c r="Q55"/>
  <c r="J52"/>
  <c r="L94"/>
  <c r="O95"/>
  <c r="K59"/>
  <c r="K3"/>
  <c r="L53"/>
  <c r="P37"/>
  <c r="B31"/>
  <c r="G35"/>
  <c r="I60"/>
  <c r="J94"/>
  <c r="K75"/>
  <c r="O33"/>
  <c r="O17"/>
  <c r="K29"/>
  <c r="G22"/>
  <c r="B95"/>
  <c r="L7"/>
  <c r="N16"/>
  <c r="N66"/>
  <c r="P20"/>
  <c r="I51"/>
  <c r="H95"/>
  <c r="G10"/>
  <c r="I24"/>
  <c r="O71"/>
  <c r="J43"/>
  <c r="K89"/>
  <c r="N9"/>
  <c r="L63"/>
  <c r="O20"/>
  <c r="K60"/>
  <c r="Q73"/>
  <c r="K18"/>
  <c r="H57"/>
  <c r="Q80"/>
  <c r="G13"/>
  <c r="J84"/>
  <c r="L16"/>
  <c r="P81"/>
  <c r="G95"/>
  <c r="L69"/>
  <c r="B75"/>
  <c r="H93"/>
  <c r="H67"/>
  <c r="J49"/>
  <c r="O25"/>
  <c r="P16"/>
  <c r="O11"/>
  <c r="N61"/>
  <c r="J46"/>
  <c r="P97"/>
  <c r="O67"/>
  <c r="O43"/>
  <c r="Q86"/>
  <c r="J73"/>
  <c r="B97"/>
  <c r="G16"/>
  <c r="G79"/>
  <c r="B54"/>
  <c r="L23"/>
  <c r="Q48"/>
  <c r="J12"/>
  <c r="K90"/>
  <c r="N12"/>
  <c r="B60"/>
  <c r="Q47"/>
  <c r="L3"/>
  <c r="O13"/>
  <c r="I93"/>
  <c r="P32"/>
  <c r="N11"/>
  <c r="B17"/>
  <c r="B14"/>
  <c r="Q7"/>
  <c r="H59"/>
  <c r="L44"/>
  <c r="H39"/>
  <c r="L22"/>
  <c r="J69"/>
  <c r="Q32"/>
  <c r="Q4"/>
  <c r="I10"/>
  <c r="I65"/>
  <c r="Q77"/>
  <c r="J9"/>
  <c r="Q34"/>
  <c r="J55"/>
  <c r="N72"/>
  <c r="P67"/>
  <c r="I47"/>
  <c r="J40"/>
  <c r="H51"/>
  <c r="B76"/>
  <c r="L66"/>
  <c r="Q15"/>
  <c r="P66"/>
  <c r="B90"/>
  <c r="O16"/>
  <c r="J97"/>
  <c r="I68"/>
  <c r="H60"/>
  <c r="N18"/>
  <c r="H82"/>
  <c r="H6"/>
  <c r="I9"/>
  <c r="P95"/>
  <c r="L77"/>
  <c r="Q61"/>
  <c r="Q93"/>
  <c r="H81"/>
  <c r="L18"/>
  <c r="P63"/>
  <c r="I37"/>
  <c r="I19"/>
  <c r="G47"/>
  <c r="G85"/>
  <c r="K41"/>
  <c r="B65"/>
  <c r="L92"/>
  <c r="I95"/>
  <c r="G76"/>
  <c r="N90"/>
  <c r="B92"/>
  <c r="I13"/>
  <c r="L32"/>
  <c r="G33"/>
  <c r="G73"/>
  <c r="I25"/>
  <c r="P73"/>
  <c r="G19"/>
  <c r="B93"/>
  <c r="G25"/>
  <c r="J98"/>
  <c r="Q74"/>
  <c r="G83"/>
  <c r="N60"/>
  <c r="P90"/>
  <c r="Q6"/>
  <c r="O97"/>
  <c r="K37"/>
  <c r="K38"/>
  <c r="I84"/>
  <c r="M84" l="1"/>
  <c r="R60"/>
  <c r="C93"/>
  <c r="F93"/>
  <c r="E93"/>
  <c r="D93"/>
  <c r="M25"/>
  <c r="M13"/>
  <c r="D92"/>
  <c r="C92"/>
  <c r="E92"/>
  <c r="F92"/>
  <c r="R90"/>
  <c r="M95"/>
  <c r="E65"/>
  <c r="C65"/>
  <c r="D65"/>
  <c r="F65"/>
  <c r="M19"/>
  <c r="M37"/>
  <c r="M9"/>
  <c r="R18"/>
  <c r="M68"/>
  <c r="F90"/>
  <c r="E90"/>
  <c r="D90"/>
  <c r="C90"/>
  <c r="F76"/>
  <c r="C76"/>
  <c r="D76"/>
  <c r="E76"/>
  <c r="M47"/>
  <c r="R72"/>
  <c r="M65"/>
  <c r="M10"/>
  <c r="C14"/>
  <c r="F14"/>
  <c r="D14"/>
  <c r="E14"/>
  <c r="D17"/>
  <c r="E17"/>
  <c r="C17"/>
  <c r="F17"/>
  <c r="R11"/>
  <c r="M93"/>
  <c r="L99"/>
  <c r="E60"/>
  <c r="F60"/>
  <c r="D60"/>
  <c r="C60"/>
  <c r="R12"/>
  <c r="D54"/>
  <c r="F54"/>
  <c r="E54"/>
  <c r="C54"/>
  <c r="D97"/>
  <c r="C97"/>
  <c r="F97"/>
  <c r="E97"/>
  <c r="R61"/>
  <c r="D75"/>
  <c r="F75"/>
  <c r="E75"/>
  <c r="C75"/>
  <c r="R9"/>
  <c r="M24"/>
  <c r="M51"/>
  <c r="R66"/>
  <c r="R16"/>
  <c r="C95"/>
  <c r="F95"/>
  <c r="E95"/>
  <c r="D95"/>
  <c r="M60"/>
  <c r="D31"/>
  <c r="E31"/>
  <c r="F31"/>
  <c r="C31"/>
  <c r="K99"/>
  <c r="D62"/>
  <c r="F62"/>
  <c r="E62"/>
  <c r="C62"/>
  <c r="E9"/>
  <c r="F9"/>
  <c r="D9"/>
  <c r="C9"/>
  <c r="M90"/>
  <c r="E58"/>
  <c r="F58"/>
  <c r="D58"/>
  <c r="C58"/>
  <c r="M30"/>
  <c r="E47"/>
  <c r="C47"/>
  <c r="D47"/>
  <c r="F47"/>
  <c r="R92"/>
  <c r="F83"/>
  <c r="E83"/>
  <c r="C83"/>
  <c r="D83"/>
  <c r="M50"/>
  <c r="F19"/>
  <c r="E19"/>
  <c r="C19"/>
  <c r="D19"/>
  <c r="M64"/>
  <c r="E50"/>
  <c r="D50"/>
  <c r="F50"/>
  <c r="C50"/>
  <c r="C56"/>
  <c r="D56"/>
  <c r="F56"/>
  <c r="E56"/>
  <c r="R30"/>
  <c r="R15"/>
  <c r="E38"/>
  <c r="F38"/>
  <c r="D38"/>
  <c r="C38"/>
  <c r="C73"/>
  <c r="D73"/>
  <c r="E73"/>
  <c r="F73"/>
  <c r="M54"/>
  <c r="R86"/>
  <c r="R17"/>
  <c r="R38"/>
  <c r="R98"/>
  <c r="C39"/>
  <c r="F39"/>
  <c r="E39"/>
  <c r="D39"/>
  <c r="R5"/>
  <c r="M46"/>
  <c r="D49"/>
  <c r="F49"/>
  <c r="C49"/>
  <c r="E49"/>
  <c r="M11"/>
  <c r="O99"/>
  <c r="M45"/>
  <c r="M61"/>
  <c r="M97"/>
  <c r="M7"/>
  <c r="J99"/>
  <c r="R37"/>
  <c r="R22"/>
  <c r="E72"/>
  <c r="F72"/>
  <c r="D72"/>
  <c r="C72"/>
  <c r="D51"/>
  <c r="F51"/>
  <c r="E51"/>
  <c r="C51"/>
  <c r="F33"/>
  <c r="D33"/>
  <c r="C33"/>
  <c r="E33"/>
  <c r="F24"/>
  <c r="C24"/>
  <c r="E24"/>
  <c r="D24"/>
  <c r="E3"/>
  <c r="C3"/>
  <c r="F3"/>
  <c r="B99"/>
  <c r="D3"/>
  <c r="R95"/>
  <c r="M22"/>
  <c r="R48"/>
  <c r="M15"/>
  <c r="M80"/>
  <c r="R73"/>
  <c r="M58"/>
  <c r="R8"/>
  <c r="E23"/>
  <c r="F23"/>
  <c r="C23"/>
  <c r="D23"/>
  <c r="Q99"/>
  <c r="M33"/>
  <c r="M5"/>
  <c r="N99"/>
  <c r="R3"/>
  <c r="M71"/>
  <c r="E41"/>
  <c r="C41"/>
  <c r="D41"/>
  <c r="F41"/>
  <c r="P99"/>
  <c r="M59"/>
  <c r="M27"/>
  <c r="R45"/>
  <c r="C16"/>
  <c r="F16"/>
  <c r="D16"/>
  <c r="E16"/>
  <c r="C67"/>
  <c r="D67"/>
  <c r="F67"/>
  <c r="E67"/>
  <c r="D46"/>
  <c r="C46"/>
  <c r="F46"/>
  <c r="E46"/>
  <c r="M53"/>
  <c r="E18"/>
  <c r="D18"/>
  <c r="F18"/>
  <c r="C18"/>
  <c r="C22"/>
  <c r="E22"/>
  <c r="F22"/>
  <c r="D22"/>
  <c r="M40"/>
  <c r="F77"/>
  <c r="C77"/>
  <c r="E77"/>
  <c r="D77"/>
  <c r="G99"/>
  <c r="R19"/>
  <c r="M76"/>
  <c r="M69"/>
  <c r="M38"/>
  <c r="M4"/>
  <c r="R23"/>
  <c r="D43"/>
  <c r="C43"/>
  <c r="F43"/>
  <c r="E43"/>
  <c r="M31"/>
  <c r="D25"/>
  <c r="C25"/>
  <c r="E25"/>
  <c r="F25"/>
  <c r="R50"/>
  <c r="R41"/>
  <c r="M78"/>
  <c r="M21"/>
  <c r="R7"/>
  <c r="R31"/>
  <c r="M44"/>
  <c r="R63"/>
  <c r="F5"/>
  <c r="D5"/>
  <c r="E5"/>
  <c r="C5"/>
  <c r="F70"/>
  <c r="D70"/>
  <c r="C70"/>
  <c r="E70"/>
  <c r="R6"/>
  <c r="D61"/>
  <c r="C61"/>
  <c r="E61"/>
  <c r="F61"/>
  <c r="M70"/>
  <c r="M77"/>
  <c r="M16"/>
  <c r="R67"/>
  <c r="R28"/>
  <c r="C32"/>
  <c r="E32"/>
  <c r="D32"/>
  <c r="F32"/>
  <c r="F7"/>
  <c r="C7"/>
  <c r="E7"/>
  <c r="D7"/>
  <c r="R87"/>
  <c r="D88"/>
  <c r="E88"/>
  <c r="F88"/>
  <c r="C88"/>
  <c r="R52"/>
  <c r="R29"/>
  <c r="R71"/>
  <c r="E89"/>
  <c r="D89"/>
  <c r="C89"/>
  <c r="F89"/>
  <c r="R24"/>
  <c r="R97"/>
  <c r="M39"/>
  <c r="M83"/>
  <c r="D69"/>
  <c r="E69"/>
  <c r="F69"/>
  <c r="C69"/>
  <c r="M72"/>
  <c r="R33"/>
  <c r="E81"/>
  <c r="D81"/>
  <c r="C81"/>
  <c r="F81"/>
  <c r="F59"/>
  <c r="D59"/>
  <c r="C59"/>
  <c r="E59"/>
  <c r="R75"/>
  <c r="R51"/>
  <c r="C96"/>
  <c r="D96"/>
  <c r="F96"/>
  <c r="E96"/>
  <c r="M12"/>
  <c r="M63"/>
  <c r="M41"/>
  <c r="M79"/>
  <c r="R10"/>
  <c r="R81"/>
  <c r="E36"/>
  <c r="C36"/>
  <c r="D36"/>
  <c r="F36"/>
  <c r="R43"/>
  <c r="M42"/>
  <c r="E48"/>
  <c r="C48"/>
  <c r="F48"/>
  <c r="D48"/>
  <c r="M23"/>
  <c r="E4"/>
  <c r="C4"/>
  <c r="F4"/>
  <c r="D4"/>
  <c r="D8"/>
  <c r="E8"/>
  <c r="F8"/>
  <c r="C8"/>
  <c r="R14"/>
  <c r="R53"/>
  <c r="E10"/>
  <c r="D10"/>
  <c r="C10"/>
  <c r="F10"/>
  <c r="M29"/>
  <c r="R42"/>
  <c r="D15"/>
  <c r="F15"/>
  <c r="E15"/>
  <c r="C15"/>
  <c r="R27"/>
  <c r="H99"/>
  <c r="R34"/>
  <c r="E74"/>
  <c r="F74"/>
  <c r="C74"/>
  <c r="D74"/>
  <c r="R84"/>
  <c r="M74"/>
  <c r="R82"/>
  <c r="M8"/>
  <c r="D35"/>
  <c r="F35"/>
  <c r="C35"/>
  <c r="E35"/>
  <c r="F66"/>
  <c r="D66"/>
  <c r="E66"/>
  <c r="C66"/>
  <c r="M62"/>
  <c r="E30"/>
  <c r="F30"/>
  <c r="D30"/>
  <c r="C30"/>
  <c r="F68"/>
  <c r="D68"/>
  <c r="C68"/>
  <c r="E68"/>
  <c r="E84"/>
  <c r="F84"/>
  <c r="D84"/>
  <c r="C84"/>
  <c r="E63"/>
  <c r="D63"/>
  <c r="F63"/>
  <c r="C63"/>
  <c r="R39"/>
  <c r="R54"/>
  <c r="R69"/>
  <c r="D98"/>
  <c r="C98"/>
  <c r="F98"/>
  <c r="E98"/>
  <c r="R91"/>
  <c r="F53"/>
  <c r="E53"/>
  <c r="D53"/>
  <c r="C53"/>
  <c r="M82"/>
  <c r="R25"/>
  <c r="R70"/>
  <c r="F78"/>
  <c r="E78"/>
  <c r="D78"/>
  <c r="C78"/>
  <c r="F11"/>
  <c r="D11"/>
  <c r="E11"/>
  <c r="C11"/>
  <c r="R44"/>
  <c r="R49"/>
  <c r="R85"/>
  <c r="M91"/>
  <c r="M81"/>
  <c r="C20"/>
  <c r="D20"/>
  <c r="E20"/>
  <c r="F20"/>
  <c r="E52"/>
  <c r="C52"/>
  <c r="F52"/>
  <c r="D52"/>
  <c r="M87"/>
  <c r="M57"/>
  <c r="C44"/>
  <c r="D44"/>
  <c r="E44"/>
  <c r="F44"/>
  <c r="M85"/>
  <c r="R76"/>
  <c r="F21"/>
  <c r="E21"/>
  <c r="D21"/>
  <c r="C21"/>
  <c r="E64"/>
  <c r="F64"/>
  <c r="C64"/>
  <c r="D64"/>
  <c r="R57"/>
  <c r="R55"/>
  <c r="M96"/>
  <c r="R74"/>
  <c r="F12"/>
  <c r="E12"/>
  <c r="C12"/>
  <c r="D12"/>
  <c r="M35"/>
  <c r="M17"/>
  <c r="M75"/>
  <c r="M55"/>
  <c r="E80"/>
  <c r="D80"/>
  <c r="C80"/>
  <c r="F80"/>
  <c r="D26"/>
  <c r="E26"/>
  <c r="C26"/>
  <c r="F26"/>
  <c r="M94"/>
  <c r="R65"/>
  <c r="M56"/>
  <c r="M88"/>
  <c r="D91"/>
  <c r="F91"/>
  <c r="C91"/>
  <c r="E91"/>
  <c r="R64"/>
  <c r="R56"/>
  <c r="M66"/>
  <c r="E42"/>
  <c r="D42"/>
  <c r="C42"/>
  <c r="F42"/>
  <c r="R4"/>
  <c r="R80"/>
  <c r="E40"/>
  <c r="C40"/>
  <c r="F40"/>
  <c r="D40"/>
  <c r="R13"/>
  <c r="R83"/>
  <c r="R21"/>
  <c r="R78"/>
  <c r="M86"/>
  <c r="R68"/>
  <c r="M67"/>
  <c r="M43"/>
  <c r="R32"/>
  <c r="R59"/>
  <c r="M48"/>
  <c r="M18"/>
  <c r="C71"/>
  <c r="E71"/>
  <c r="F71"/>
  <c r="D71"/>
  <c r="D29"/>
  <c r="F29"/>
  <c r="C29"/>
  <c r="E29"/>
  <c r="F27"/>
  <c r="C27"/>
  <c r="D27"/>
  <c r="E27"/>
  <c r="M52"/>
  <c r="F82"/>
  <c r="E82"/>
  <c r="D82"/>
  <c r="C82"/>
  <c r="F94"/>
  <c r="C94"/>
  <c r="E94"/>
  <c r="D94"/>
  <c r="E34"/>
  <c r="C34"/>
  <c r="F34"/>
  <c r="D34"/>
  <c r="M26"/>
  <c r="C79"/>
  <c r="D79"/>
  <c r="F79"/>
  <c r="E79"/>
  <c r="R26"/>
  <c r="M28"/>
  <c r="F57"/>
  <c r="E57"/>
  <c r="C57"/>
  <c r="D57"/>
  <c r="I99"/>
  <c r="M3"/>
  <c r="M92"/>
  <c r="C28"/>
  <c r="D28"/>
  <c r="E28"/>
  <c r="F28"/>
  <c r="R35"/>
  <c r="M49"/>
  <c r="R40"/>
  <c r="R96"/>
  <c r="R77"/>
  <c r="M34"/>
  <c r="R20"/>
  <c r="R89"/>
  <c r="R88"/>
  <c r="C45"/>
  <c r="D45"/>
  <c r="F45"/>
  <c r="E45"/>
  <c r="M20"/>
  <c r="R46"/>
  <c r="E13"/>
  <c r="F13"/>
  <c r="D13"/>
  <c r="C13"/>
  <c r="M36"/>
  <c r="R36"/>
  <c r="D85"/>
  <c r="C85"/>
  <c r="E85"/>
  <c r="F85"/>
  <c r="M14"/>
  <c r="M98"/>
  <c r="M6"/>
  <c r="C55"/>
  <c r="E55"/>
  <c r="D55"/>
  <c r="F55"/>
  <c r="M73"/>
  <c r="E86"/>
  <c r="C86"/>
  <c r="F86"/>
  <c r="D86"/>
  <c r="R93"/>
  <c r="D37"/>
  <c r="E37"/>
  <c r="C37"/>
  <c r="F37"/>
  <c r="R94"/>
  <c r="M32"/>
  <c r="C6"/>
  <c r="E6"/>
  <c r="F6"/>
  <c r="D6"/>
  <c r="R79"/>
  <c r="C87"/>
  <c r="D87"/>
  <c r="E87"/>
  <c r="F87"/>
  <c r="R47"/>
  <c r="R62"/>
  <c r="R58"/>
  <c r="M89"/>
  <c r="T35" i="73"/>
  <c r="R36"/>
  <c r="D36" i="29" s="1"/>
  <c r="S36" i="73"/>
  <c r="D36" i="28" s="1"/>
  <c r="Q36" i="73"/>
  <c r="D36" i="26" s="1"/>
  <c r="P36" i="73"/>
  <c r="D36" i="24" s="1"/>
  <c r="K34" i="65"/>
  <c r="F35"/>
  <c r="C99" i="78" l="1"/>
  <c r="F99"/>
  <c r="R99"/>
  <c r="D99"/>
  <c r="E99"/>
  <c r="M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AR64" i="54"/>
  <c r="DF64" s="1"/>
  <c r="B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7"/>
  <c r="CW16"/>
  <c r="CW48"/>
  <c r="CP30"/>
  <c r="CP35"/>
  <c r="CP11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<sst xmlns="http://schemas.openxmlformats.org/spreadsheetml/2006/main" count="9384" uniqueCount="585">
  <si>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</si>
  <si>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</si>
  <si>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</si>
  <si>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</si>
  <si>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</si>
  <si>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</si>
  <si>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</si>
  <si>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</si>
  <si>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</si>
  <si>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</si>
  <si>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</si>
  <si>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</si>
  <si>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</si>
  <si>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</si>
  <si>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</si>
  <si>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</si>
  <si>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</si>
  <si>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</si>
  <si>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</si>
  <si>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</si>
  <si>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</si>
  <si>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</si>
  <si>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</si>
  <si>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</si>
  <si>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</si>
  <si>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</si>
  <si>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</si>
  <si>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</si>
  <si>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</si>
  <si>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</si>
  <si>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</si>
  <si>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</si>
  <si>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</si>
  <si>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</si>
  <si>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</si>
  <si>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</si>
  <si>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</si>
  <si>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</si>
  <si>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</si>
  <si>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</si>
  <si>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</si>
  <si>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</si>
  <si>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</si>
  <si>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</si>
  <si>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</si>
  <si>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</si>
  <si>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</si>
  <si>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</si>
  <si>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</si>
  <si>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</si>
  <si>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</si>
  <si>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</si>
  <si>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</si>
  <si>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</si>
  <si>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</si>
  <si>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</si>
  <si>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</si>
  <si>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</si>
  <si>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</si>
  <si>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</si>
  <si>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</si>
  <si>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</si>
  <si>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</si>
  <si>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</si>
  <si>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</si>
  <si>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</si>
  <si>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</si>
  <si>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</si>
  <si>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</si>
  <si>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</si>
  <si>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</si>
  <si>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</si>
  <si>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</si>
  <si>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</si>
  <si>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</si>
  <si>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</si>
  <si>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</si>
  <si>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</si>
  <si>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</si>
  <si>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</si>
  <si>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</si>
  <si>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</si>
  <si>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</si>
  <si>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</si>
  <si>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</si>
  <si>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</si>
  <si>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</si>
  <si>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</si>
  <si>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</si>
  <si>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</si>
  <si>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</si>
  <si>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</si>
  <si>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</si>
  <si>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</si>
  <si>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</si>
  <si>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</si>
  <si>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</si>
  <si>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</si>
  <si>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</si>
  <si>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</si>
  <si>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</si>
  <si>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</si>
  <si>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</si>
  <si>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</si>
  <si>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</si>
  <si>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</si>
  <si>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</si>
  <si>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</si>
  <si>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</si>
  <si>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</si>
  <si>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</si>
  <si>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</si>
  <si>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</si>
  <si>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</si>
  <si>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</si>
  <si>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</si>
  <si>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</si>
  <si>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</si>
  <si>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</si>
  <si>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</si>
  <si>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</si>
  <si>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</si>
  <si>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</si>
  <si>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</si>
  <si>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</si>
  <si>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</si>
  <si>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</si>
  <si>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</si>
  <si>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</si>
  <si>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</si>
  <si>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</si>
  <si>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</si>
  <si>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</si>
  <si>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</si>
  <si>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</si>
  <si>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</si>
  <si>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</si>
  <si>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</si>
  <si>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</si>
  <si>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</si>
  <si>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</si>
  <si>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</si>
  <si>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</si>
  <si>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</si>
  <si>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</si>
  <si>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</si>
  <si>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</si>
  <si>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</si>
  <si>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</si>
  <si>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</si>
  <si>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</si>
  <si>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</si>
  <si>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</si>
  <si>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</si>
  <si>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</si>
  <si>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</si>
  <si>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</si>
  <si>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</si>
  <si>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</si>
  <si>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</si>
  <si>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</si>
  <si>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</si>
  <si>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</si>
  <si>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</si>
  <si>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</si>
  <si>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</si>
  <si>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</si>
  <si>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</si>
  <si>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</si>
  <si>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</si>
  <si>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</si>
  <si>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</si>
  <si>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</si>
  <si>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</si>
  <si>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</si>
  <si>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</si>
  <si>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</si>
  <si>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</si>
  <si>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</si>
  <si>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</si>
  <si>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</si>
  <si>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</si>
  <si>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</si>
  <si>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</si>
  <si>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</si>
  <si>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</si>
  <si>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</si>
  <si>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</si>
  <si>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</si>
  <si>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</si>
  <si>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</si>
  <si>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</si>
  <si>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</si>
  <si>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</si>
  <si>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</si>
  <si>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</si>
  <si>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</si>
  <si>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</si>
  <si>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</si>
  <si>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</si>
  <si>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</si>
  <si>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</si>
  <si>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</si>
  <si>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</si>
  <si>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</si>
  <si>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</si>
  <si>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</si>
  <si>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</si>
  <si>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</si>
  <si>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</si>
  <si>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</si>
  <si>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</si>
  <si>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</si>
  <si>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</si>
  <si>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</si>
  <si>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</si>
  <si>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</si>
  <si>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</si>
  <si>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</si>
  <si>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</si>
  <si>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</si>
  <si>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</si>
  <si>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</si>
  <si>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</si>
  <si>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</si>
  <si>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</si>
  <si>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</si>
  <si>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</si>
  <si>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</si>
  <si>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</si>
  <si>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</si>
  <si>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</si>
  <si>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</si>
  <si>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</si>
  <si>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</si>
  <si>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</si>
  <si>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</si>
  <si>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</si>
  <si>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</si>
  <si>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</si>
  <si>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</si>
  <si>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</si>
  <si>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</si>
  <si>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</si>
  <si>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</si>
  <si>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</si>
  <si>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</si>
  <si>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</si>
  <si>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</si>
  <si>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</si>
  <si>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</si>
  <si>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</si>
  <si>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</si>
  <si>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</si>
  <si>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</si>
  <si>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</si>
  <si>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</si>
  <si>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</si>
  <si>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</si>
  <si>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</si>
  <si>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</si>
  <si>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</si>
  <si>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</si>
  <si>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</si>
  <si>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</si>
  <si>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</si>
  <si>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</si>
  <si>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</si>
  <si>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</si>
  <si>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</si>
  <si>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</si>
  <si>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</si>
  <si>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</si>
  <si>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</si>
  <si>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</si>
  <si>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</si>
  <si>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</si>
  <si>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</si>
  <si>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</si>
  <si>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</si>
  <si>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</si>
  <si>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</si>
  <si>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</si>
  <si>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</si>
  <si>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</si>
  <si>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</si>
  <si>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</si>
  <si>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</si>
  <si>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</si>
  <si>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</si>
  <si>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</si>
  <si>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</si>
  <si>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</si>
  <si>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</si>
  <si>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</si>
  <si>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</si>
  <si>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</si>
  <si>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</si>
  <si>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</si>
  <si>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</si>
  <si>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</si>
  <si>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</si>
  <si>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</si>
  <si>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</si>
  <si>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</si>
  <si>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</si>
  <si>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</si>
  <si>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</si>
  <si>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</si>
  <si>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</si>
  <si>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</si>
  <si>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</si>
  <si>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</si>
  <si>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</si>
  <si>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</si>
  <si>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</si>
  <si>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</si>
  <si>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</si>
  <si>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</si>
  <si>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</si>
  <si>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</si>
  <si>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</si>
  <si>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</si>
  <si>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</si>
  <si>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</si>
  <si>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</si>
  <si>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</si>
  <si>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</si>
  <si>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</si>
  <si>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</si>
  <si>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</si>
  <si>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</si>
  <si>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</si>
  <si>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</si>
  <si>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</si>
  <si>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</si>
  <si>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</si>
  <si>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</si>
  <si>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</si>
  <si>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</si>
  <si>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</si>
  <si>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</si>
  <si>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</si>
  <si>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</si>
  <si>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</si>
  <si>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</si>
  <si>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</si>
  <si>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</si>
  <si>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</si>
  <si>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</si>
  <si>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</si>
  <si>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</si>
  <si>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</si>
  <si>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</si>
  <si>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</si>
  <si>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</si>
  <si>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</si>
  <si>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</si>
  <si>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</si>
  <si>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</si>
  <si>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</si>
  <si>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</si>
  <si>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</si>
  <si>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</si>
  <si>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</si>
  <si>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</si>
  <si>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</si>
  <si>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</si>
  <si>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</si>
  <si>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</si>
  <si>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</si>
  <si>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</si>
  <si>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</si>
  <si>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</si>
  <si>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</si>
  <si>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</si>
  <si>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</si>
  <si>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</si>
  <si>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</si>
  <si>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</si>
  <si>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</si>
  <si>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</si>
  <si>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</si>
  <si>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</si>
  <si>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</si>
  <si>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</si>
  <si>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</si>
  <si>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</si>
  <si>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</si>
  <si>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</si>
  <si>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</si>
  <si>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</si>
  <si>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</si>
  <si>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</si>
  <si>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</si>
  <si>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</si>
  <si>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</si>
  <si>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</si>
  <si>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</si>
  <si>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</si>
  <si>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</si>
  <si>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</si>
  <si>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</si>
  <si>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</si>
  <si>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</si>
  <si>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</si>
  <si>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</si>
  <si>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</si>
  <si>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</si>
  <si>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</si>
  <si>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</si>
  <si>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</si>
  <si>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</si>
  <si>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</si>
  <si>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</si>
  <si>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</si>
  <si>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</si>
  <si>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</si>
  <si>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</si>
  <si>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</si>
  <si>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</si>
  <si>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</si>
  <si>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</si>
  <si>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</si>
  <si>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</si>
  <si>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</si>
  <si>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</si>
  <si>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</si>
  <si>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</si>
  <si>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</si>
  <si>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</si>
  <si>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</si>
  <si>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</si>
  <si>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</si>
  <si>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</si>
  <si>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</si>
  <si>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</si>
  <si>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</si>
  <si>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</si>
  <si>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</si>
  <si>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</si>
  <si>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</si>
  <si>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</si>
  <si>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</si>
  <si>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</si>
  <si>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</si>
  <si>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</si>
  <si>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</si>
  <si>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</si>
  <si>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</si>
  <si>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</si>
  <si>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</si>
  <si>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</si>
  <si>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</si>
  <si>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</si>
  <si>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</si>
  <si>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</si>
  <si>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</si>
  <si>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</si>
  <si>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</si>
  <si>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</si>
  <si>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</si>
  <si>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</si>
  <si>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</si>
  <si>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</si>
  <si>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</si>
  <si>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</si>
  <si>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</si>
  <si>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</si>
  <si>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</si>
  <si>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</si>
  <si>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</si>
  <si>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</si>
  <si>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</si>
  <si>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</si>
  <si>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</si>
  <si>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</si>
  <si>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</si>
  <si>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</si>
  <si>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</si>
  <si>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</si>
  <si>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</si>
  <si>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</si>
  <si>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</si>
  <si>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</si>
  <si>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</si>
  <si>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</si>
  <si>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</si>
  <si>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</si>
  <si>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</si>
  <si>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</si>
  <si>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</si>
  <si>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</si>
  <si>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</si>
  <si>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</si>
  <si>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</si>
  <si>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</si>
  <si>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</si>
  <si>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</si>
  <si>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</si>
  <si>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</si>
  <si>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</si>
  <si>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</si>
  <si>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</si>
  <si>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</si>
  <si>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</si>
  <si>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</si>
  <si>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</si>
  <si>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</si>
  <si>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</si>
  <si>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</si>
  <si>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</si>
  <si>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</si>
  <si>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</si>
  <si>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</si>
  <si>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</si>
  <si>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</si>
  <si>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</si>
  <si>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</si>
  <si>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</si>
  <si>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</si>
  <si>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</si>
  <si>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</si>
  <si>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</si>
  <si>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</si>
  <si>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</si>
  <si>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</si>
  <si>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</si>
  <si>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</si>
  <si>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</si>
  <si>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</si>
  <si>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</si>
  <si>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</si>
  <si>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</si>
  <si>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</si>
  <si>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</si>
  <si>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</si>
  <si>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</si>
  <si>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</si>
  <si>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</si>
  <si>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</si>
  <si>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</si>
  <si>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</si>
  <si>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66IS2024/11/13</t>
  </si>
  <si>
    <t>East_Delhi_Waste_Processing_Company_Limited_(EDWPCL)</t>
  </si>
  <si>
    <t>NSLSTUNGBHDRA</t>
  </si>
  <si>
    <t>NR/2024/23809/A/42879</t>
  </si>
  <si>
    <t>ITCWIND</t>
  </si>
  <si>
    <t>NR/2024/23420/A/42877</t>
  </si>
  <si>
    <t>JPL2</t>
  </si>
  <si>
    <t>GNA/NR/2024/11/01/9061</t>
  </si>
  <si>
    <t>GBHHPL</t>
  </si>
  <si>
    <t>NR/2024/23908/C</t>
  </si>
  <si>
    <t>JITPL</t>
  </si>
  <si>
    <t>GNA/NR/2024/11/01/9042</t>
  </si>
  <si>
    <t>CHANJUII</t>
  </si>
  <si>
    <t>NR/01082024/19092033/Chanju/TPDDL/01082024</t>
  </si>
  <si>
    <t>GOA_Beneficiary</t>
  </si>
  <si>
    <t>WR/2024/24788/A/43001</t>
  </si>
  <si>
    <t>RKM_POWER</t>
  </si>
  <si>
    <t>GNA/NR/2024/11/01/5428</t>
  </si>
  <si>
    <t>BAWANA_GAS</t>
  </si>
  <si>
    <t>NR/30092023/26122029/SH-06</t>
  </si>
  <si>
    <t>NSLSUGAR</t>
  </si>
  <si>
    <t>NR/2024/23769/A/42880</t>
  </si>
  <si>
    <t>GNA/NR/2024/11/01/5444</t>
  </si>
  <si>
    <t>NR/30092023/31122025/SH-07</t>
  </si>
  <si>
    <t>HP</t>
  </si>
  <si>
    <t>GNA/NR/2024/11/01/5474</t>
  </si>
  <si>
    <t>GNA/NR/2024/11/01/3646</t>
  </si>
  <si>
    <t>TRN_ENERGY</t>
  </si>
  <si>
    <t>GNA/NR/2024/11/01/4503</t>
  </si>
  <si>
    <t>SKS_Raigarh</t>
  </si>
  <si>
    <t>GNA/NR/2024/11/01/1868</t>
  </si>
  <si>
    <t>AEML</t>
  </si>
  <si>
    <t>GNA/WR/2024/11/01/4200</t>
  </si>
  <si>
    <t>GNA/WR/2024/10/15/7089</t>
  </si>
  <si>
    <t>RSRPL_BKN</t>
  </si>
  <si>
    <t>NR/2024/23926/C</t>
  </si>
  <si>
    <t>TPSL_BKN2</t>
  </si>
  <si>
    <t>NR/2024/23920/C</t>
  </si>
  <si>
    <t>SOLAPUR_SOLAR</t>
  </si>
  <si>
    <t>NR/2024/23919/C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</si>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</sst>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20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20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40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40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60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80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80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28.33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29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29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29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29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29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29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29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30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30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30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30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30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30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29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29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29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25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29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29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29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29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29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29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29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29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27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27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29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29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29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29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29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29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29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29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28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28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28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28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28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28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28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28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27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27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27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27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27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27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27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27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28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28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28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28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28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28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28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28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29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29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29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29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29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29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29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29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29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29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29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29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29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29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29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29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29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29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29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29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221.83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1020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203.84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203.84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203.84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203.84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F25">
            <v>720</v>
          </cell>
          <cell r="G25">
            <v>30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F26">
            <v>720</v>
          </cell>
          <cell r="G26">
            <v>30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</v>
          </cell>
        </row>
        <row r="27">
          <cell r="B27">
            <v>290</v>
          </cell>
          <cell r="C27">
            <v>30</v>
          </cell>
          <cell r="D27">
            <v>0</v>
          </cell>
          <cell r="E27">
            <v>0</v>
          </cell>
          <cell r="F27">
            <v>720</v>
          </cell>
          <cell r="G27">
            <v>0</v>
          </cell>
          <cell r="J27">
            <v>0</v>
          </cell>
          <cell r="K27">
            <v>30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290</v>
          </cell>
          <cell r="C28">
            <v>30</v>
          </cell>
          <cell r="D28">
            <v>0</v>
          </cell>
          <cell r="E28">
            <v>0</v>
          </cell>
          <cell r="F28">
            <v>720</v>
          </cell>
          <cell r="G28">
            <v>0</v>
          </cell>
          <cell r="J28">
            <v>0</v>
          </cell>
          <cell r="K28">
            <v>30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290</v>
          </cell>
          <cell r="C29">
            <v>30</v>
          </cell>
          <cell r="D29">
            <v>0</v>
          </cell>
          <cell r="E29">
            <v>0</v>
          </cell>
          <cell r="F29">
            <v>720</v>
          </cell>
          <cell r="G29">
            <v>0</v>
          </cell>
          <cell r="J29">
            <v>0</v>
          </cell>
          <cell r="K29">
            <v>30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290</v>
          </cell>
          <cell r="C30">
            <v>30</v>
          </cell>
          <cell r="D30">
            <v>0</v>
          </cell>
          <cell r="E30">
            <v>0</v>
          </cell>
          <cell r="F30">
            <v>720</v>
          </cell>
          <cell r="G30">
            <v>0</v>
          </cell>
          <cell r="J30">
            <v>0</v>
          </cell>
          <cell r="K30">
            <v>30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290</v>
          </cell>
          <cell r="C31">
            <v>30</v>
          </cell>
          <cell r="D31">
            <v>0</v>
          </cell>
          <cell r="E31">
            <v>0</v>
          </cell>
          <cell r="F31">
            <v>720</v>
          </cell>
          <cell r="G31">
            <v>0</v>
          </cell>
          <cell r="J31">
            <v>0</v>
          </cell>
          <cell r="K31">
            <v>30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290</v>
          </cell>
          <cell r="C32">
            <v>30</v>
          </cell>
          <cell r="D32">
            <v>0</v>
          </cell>
          <cell r="E32">
            <v>0</v>
          </cell>
          <cell r="F32">
            <v>720</v>
          </cell>
          <cell r="G32">
            <v>0</v>
          </cell>
          <cell r="J32">
            <v>0</v>
          </cell>
          <cell r="K32">
            <v>30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290</v>
          </cell>
          <cell r="C33">
            <v>30</v>
          </cell>
          <cell r="D33">
            <v>0</v>
          </cell>
          <cell r="E33">
            <v>0</v>
          </cell>
          <cell r="F33">
            <v>720</v>
          </cell>
          <cell r="G33">
            <v>0</v>
          </cell>
          <cell r="J33">
            <v>0</v>
          </cell>
          <cell r="K33">
            <v>30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290</v>
          </cell>
          <cell r="C34">
            <v>30</v>
          </cell>
          <cell r="D34">
            <v>0</v>
          </cell>
          <cell r="E34">
            <v>0</v>
          </cell>
          <cell r="F34">
            <v>720</v>
          </cell>
          <cell r="G34">
            <v>0</v>
          </cell>
          <cell r="J34">
            <v>0</v>
          </cell>
          <cell r="K34">
            <v>30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290</v>
          </cell>
          <cell r="C35">
            <v>30</v>
          </cell>
          <cell r="D35">
            <v>0</v>
          </cell>
          <cell r="E35">
            <v>0</v>
          </cell>
          <cell r="F35">
            <v>720</v>
          </cell>
          <cell r="G35">
            <v>0</v>
          </cell>
          <cell r="J35">
            <v>0</v>
          </cell>
          <cell r="K35">
            <v>30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290</v>
          </cell>
          <cell r="C36">
            <v>30</v>
          </cell>
          <cell r="D36">
            <v>0</v>
          </cell>
          <cell r="E36">
            <v>0</v>
          </cell>
          <cell r="F36">
            <v>720</v>
          </cell>
          <cell r="G36">
            <v>0</v>
          </cell>
          <cell r="J36">
            <v>0</v>
          </cell>
          <cell r="K36">
            <v>30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290</v>
          </cell>
          <cell r="C37">
            <v>30</v>
          </cell>
          <cell r="D37">
            <v>0</v>
          </cell>
          <cell r="E37">
            <v>0</v>
          </cell>
          <cell r="F37">
            <v>720</v>
          </cell>
          <cell r="G37">
            <v>0</v>
          </cell>
          <cell r="J37">
            <v>0</v>
          </cell>
          <cell r="K37">
            <v>30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290</v>
          </cell>
          <cell r="C38">
            <v>30</v>
          </cell>
          <cell r="D38">
            <v>0</v>
          </cell>
          <cell r="E38">
            <v>0</v>
          </cell>
          <cell r="F38">
            <v>720</v>
          </cell>
          <cell r="G38">
            <v>0</v>
          </cell>
          <cell r="J38">
            <v>0</v>
          </cell>
          <cell r="K38">
            <v>30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290</v>
          </cell>
          <cell r="C39">
            <v>30</v>
          </cell>
          <cell r="D39">
            <v>0</v>
          </cell>
          <cell r="E39">
            <v>0</v>
          </cell>
          <cell r="F39">
            <v>720</v>
          </cell>
          <cell r="G39">
            <v>0</v>
          </cell>
          <cell r="J39">
            <v>0</v>
          </cell>
          <cell r="K39">
            <v>30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290</v>
          </cell>
          <cell r="C40">
            <v>30</v>
          </cell>
          <cell r="D40">
            <v>0</v>
          </cell>
          <cell r="E40">
            <v>0</v>
          </cell>
          <cell r="F40">
            <v>720</v>
          </cell>
          <cell r="G40">
            <v>0</v>
          </cell>
          <cell r="J40">
            <v>0</v>
          </cell>
          <cell r="K40">
            <v>30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290</v>
          </cell>
          <cell r="C41">
            <v>30</v>
          </cell>
          <cell r="D41">
            <v>0</v>
          </cell>
          <cell r="E41">
            <v>0</v>
          </cell>
          <cell r="F41">
            <v>710</v>
          </cell>
          <cell r="G41">
            <v>0</v>
          </cell>
          <cell r="J41">
            <v>0</v>
          </cell>
          <cell r="K41">
            <v>30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290</v>
          </cell>
          <cell r="C42">
            <v>30</v>
          </cell>
          <cell r="D42">
            <v>0</v>
          </cell>
          <cell r="E42">
            <v>0</v>
          </cell>
          <cell r="F42">
            <v>710</v>
          </cell>
          <cell r="G42">
            <v>0</v>
          </cell>
          <cell r="J42">
            <v>0</v>
          </cell>
          <cell r="K42">
            <v>30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290</v>
          </cell>
          <cell r="C43">
            <v>30</v>
          </cell>
          <cell r="D43">
            <v>0</v>
          </cell>
          <cell r="E43">
            <v>0</v>
          </cell>
          <cell r="F43">
            <v>710</v>
          </cell>
          <cell r="G43">
            <v>0</v>
          </cell>
          <cell r="J43">
            <v>0</v>
          </cell>
          <cell r="K43">
            <v>30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290</v>
          </cell>
          <cell r="C44">
            <v>30</v>
          </cell>
          <cell r="D44">
            <v>0</v>
          </cell>
          <cell r="E44">
            <v>0</v>
          </cell>
          <cell r="F44">
            <v>710</v>
          </cell>
          <cell r="G44">
            <v>0</v>
          </cell>
          <cell r="J44">
            <v>0</v>
          </cell>
          <cell r="K44">
            <v>30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290</v>
          </cell>
          <cell r="C45">
            <v>30</v>
          </cell>
          <cell r="D45">
            <v>0</v>
          </cell>
          <cell r="E45">
            <v>0</v>
          </cell>
          <cell r="F45">
            <v>710</v>
          </cell>
          <cell r="G45">
            <v>0</v>
          </cell>
          <cell r="J45">
            <v>0</v>
          </cell>
          <cell r="K45">
            <v>30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290</v>
          </cell>
          <cell r="C46">
            <v>30</v>
          </cell>
          <cell r="D46">
            <v>0</v>
          </cell>
          <cell r="E46">
            <v>0</v>
          </cell>
          <cell r="F46">
            <v>710</v>
          </cell>
          <cell r="G46">
            <v>0</v>
          </cell>
          <cell r="J46">
            <v>0</v>
          </cell>
          <cell r="K46">
            <v>30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290</v>
          </cell>
          <cell r="C47">
            <v>30</v>
          </cell>
          <cell r="D47">
            <v>0</v>
          </cell>
          <cell r="E47">
            <v>0</v>
          </cell>
          <cell r="F47">
            <v>710</v>
          </cell>
          <cell r="G47">
            <v>0</v>
          </cell>
          <cell r="J47">
            <v>0</v>
          </cell>
          <cell r="K47">
            <v>30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290</v>
          </cell>
          <cell r="C48">
            <v>30</v>
          </cell>
          <cell r="D48">
            <v>0</v>
          </cell>
          <cell r="E48">
            <v>0</v>
          </cell>
          <cell r="F48">
            <v>710</v>
          </cell>
          <cell r="G48">
            <v>0</v>
          </cell>
          <cell r="J48">
            <v>0</v>
          </cell>
          <cell r="K48">
            <v>30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290</v>
          </cell>
          <cell r="C49">
            <v>30</v>
          </cell>
          <cell r="D49">
            <v>0</v>
          </cell>
          <cell r="E49">
            <v>0</v>
          </cell>
          <cell r="F49">
            <v>710</v>
          </cell>
          <cell r="G49">
            <v>0</v>
          </cell>
          <cell r="J49">
            <v>0</v>
          </cell>
          <cell r="K49">
            <v>30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290</v>
          </cell>
          <cell r="C50">
            <v>30</v>
          </cell>
          <cell r="D50">
            <v>0</v>
          </cell>
          <cell r="E50">
            <v>0</v>
          </cell>
          <cell r="F50">
            <v>710</v>
          </cell>
          <cell r="G50">
            <v>0</v>
          </cell>
          <cell r="J50">
            <v>0</v>
          </cell>
          <cell r="K50">
            <v>30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290</v>
          </cell>
          <cell r="C51">
            <v>30</v>
          </cell>
          <cell r="D51">
            <v>0</v>
          </cell>
          <cell r="E51">
            <v>0</v>
          </cell>
          <cell r="F51">
            <v>710</v>
          </cell>
          <cell r="G51">
            <v>0</v>
          </cell>
          <cell r="J51">
            <v>0</v>
          </cell>
          <cell r="K51">
            <v>30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290</v>
          </cell>
          <cell r="C52">
            <v>30</v>
          </cell>
          <cell r="D52">
            <v>0</v>
          </cell>
          <cell r="E52">
            <v>0</v>
          </cell>
          <cell r="F52">
            <v>710</v>
          </cell>
          <cell r="G52">
            <v>0</v>
          </cell>
          <cell r="J52">
            <v>0</v>
          </cell>
          <cell r="K52">
            <v>30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680</v>
          </cell>
          <cell r="G53">
            <v>0</v>
          </cell>
          <cell r="J53">
            <v>100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680</v>
          </cell>
          <cell r="G54">
            <v>0</v>
          </cell>
          <cell r="J54">
            <v>200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680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680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680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680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680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680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680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680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680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680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680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680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680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680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680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680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680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680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680</v>
          </cell>
          <cell r="G73">
            <v>0</v>
          </cell>
          <cell r="J73">
            <v>304.04000000000002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680</v>
          </cell>
          <cell r="G74">
            <v>0</v>
          </cell>
          <cell r="J74">
            <v>304.04000000000002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680</v>
          </cell>
          <cell r="G75">
            <v>0</v>
          </cell>
          <cell r="J75">
            <v>304.04000000000002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680</v>
          </cell>
          <cell r="G76">
            <v>0</v>
          </cell>
          <cell r="J76">
            <v>304.04000000000002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700</v>
          </cell>
          <cell r="G77">
            <v>0</v>
          </cell>
          <cell r="J77">
            <v>304.04000000000002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700</v>
          </cell>
          <cell r="G78">
            <v>0</v>
          </cell>
          <cell r="J78">
            <v>304.04000000000002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700</v>
          </cell>
          <cell r="G79">
            <v>0</v>
          </cell>
          <cell r="J79">
            <v>304.04000000000002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700</v>
          </cell>
          <cell r="G80">
            <v>0</v>
          </cell>
          <cell r="J80">
            <v>304.04000000000002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700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700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700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700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700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700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700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700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700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700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700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700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700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700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700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700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700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700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700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700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45609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147</v>
      </c>
    </row>
    <row r="9" spans="1:3">
      <c r="A9" s="47" t="s">
        <v>445</v>
      </c>
      <c r="B9" s="206">
        <v>45614.442708333336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45609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12.5</v>
      </c>
      <c r="C3" s="203">
        <v>12.5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5.2149999999999999</v>
      </c>
      <c r="J3" s="22">
        <f>C3*E3/100</f>
        <v>2.9162499999999998</v>
      </c>
      <c r="K3" s="22">
        <f>C3*F3/100</f>
        <v>3.76125</v>
      </c>
      <c r="L3" s="22">
        <f>C3*G3/100</f>
        <v>0.60750000000000004</v>
      </c>
      <c r="M3" s="155">
        <f>SUM(I3:L3)</f>
        <v>12.5</v>
      </c>
      <c r="N3" s="23"/>
      <c r="P3" s="38">
        <f t="shared" ref="P3:P34" si="1">I3</f>
        <v>5.2149999999999999</v>
      </c>
      <c r="Q3" s="38">
        <f t="shared" ref="Q3:Q34" si="2">J3</f>
        <v>2.9162499999999998</v>
      </c>
      <c r="R3" s="38">
        <f t="shared" ref="R3:R34" si="3">K3</f>
        <v>3.76125</v>
      </c>
      <c r="S3" s="38">
        <f t="shared" ref="S3:S34" si="4">L3</f>
        <v>0.60750000000000004</v>
      </c>
      <c r="T3" s="38">
        <f>SUM(P3:S3)</f>
        <v>12.5</v>
      </c>
    </row>
    <row r="4" spans="1:20">
      <c r="A4" s="8" t="s">
        <v>46</v>
      </c>
      <c r="B4" s="203">
        <v>12.5</v>
      </c>
      <c r="C4" s="203">
        <v>12.5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5.2149999999999999</v>
      </c>
      <c r="J4" s="22">
        <f t="shared" ref="J4:J67" si="6">C4*E4/100</f>
        <v>2.9162499999999998</v>
      </c>
      <c r="K4" s="22">
        <f t="shared" ref="K4:K67" si="7">C4*F4/100</f>
        <v>3.76125</v>
      </c>
      <c r="L4" s="22">
        <f t="shared" ref="L4:L67" si="8">C4*G4/100</f>
        <v>0.60750000000000004</v>
      </c>
      <c r="M4" s="156">
        <f t="shared" ref="M4:M67" si="9">SUM(I4:L4)</f>
        <v>12.5</v>
      </c>
      <c r="N4" s="23"/>
      <c r="P4" s="38">
        <f t="shared" si="1"/>
        <v>5.2149999999999999</v>
      </c>
      <c r="Q4" s="38">
        <f t="shared" si="2"/>
        <v>2.9162499999999998</v>
      </c>
      <c r="R4" s="38">
        <f t="shared" si="3"/>
        <v>3.76125</v>
      </c>
      <c r="S4" s="38">
        <f t="shared" si="4"/>
        <v>0.60750000000000004</v>
      </c>
      <c r="T4" s="38">
        <f t="shared" ref="T4:T67" si="10">SUM(P4:S4)</f>
        <v>12.5</v>
      </c>
    </row>
    <row r="5" spans="1:20">
      <c r="A5" s="8" t="s">
        <v>47</v>
      </c>
      <c r="B5" s="203">
        <v>12.5</v>
      </c>
      <c r="C5" s="203">
        <v>12.5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5.2149999999999999</v>
      </c>
      <c r="J5" s="22">
        <f t="shared" si="6"/>
        <v>2.9162499999999998</v>
      </c>
      <c r="K5" s="22">
        <f t="shared" si="7"/>
        <v>3.76125</v>
      </c>
      <c r="L5" s="22">
        <f t="shared" si="8"/>
        <v>0.60750000000000004</v>
      </c>
      <c r="M5" s="156">
        <f t="shared" si="9"/>
        <v>12.5</v>
      </c>
      <c r="N5" s="23"/>
      <c r="P5" s="38">
        <f t="shared" si="1"/>
        <v>5.2149999999999999</v>
      </c>
      <c r="Q5" s="38">
        <f t="shared" si="2"/>
        <v>2.9162499999999998</v>
      </c>
      <c r="R5" s="38">
        <f t="shared" si="3"/>
        <v>3.76125</v>
      </c>
      <c r="S5" s="38">
        <f t="shared" si="4"/>
        <v>0.60750000000000004</v>
      </c>
      <c r="T5" s="38">
        <f t="shared" si="10"/>
        <v>12.5</v>
      </c>
    </row>
    <row r="6" spans="1:20">
      <c r="A6" s="8" t="s">
        <v>48</v>
      </c>
      <c r="B6" s="203">
        <v>12.5</v>
      </c>
      <c r="C6" s="203">
        <v>12.5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5.2149999999999999</v>
      </c>
      <c r="J6" s="22">
        <f t="shared" si="6"/>
        <v>2.9162499999999998</v>
      </c>
      <c r="K6" s="22">
        <f t="shared" si="7"/>
        <v>3.76125</v>
      </c>
      <c r="L6" s="22">
        <f t="shared" si="8"/>
        <v>0.60750000000000004</v>
      </c>
      <c r="M6" s="156">
        <f t="shared" si="9"/>
        <v>12.5</v>
      </c>
      <c r="N6" s="23"/>
      <c r="P6" s="38">
        <f t="shared" si="1"/>
        <v>5.2149999999999999</v>
      </c>
      <c r="Q6" s="38">
        <f t="shared" si="2"/>
        <v>2.9162499999999998</v>
      </c>
      <c r="R6" s="38">
        <f t="shared" si="3"/>
        <v>3.76125</v>
      </c>
      <c r="S6" s="38">
        <f t="shared" si="4"/>
        <v>0.60750000000000004</v>
      </c>
      <c r="T6" s="38">
        <f t="shared" si="10"/>
        <v>12.5</v>
      </c>
    </row>
    <row r="7" spans="1:20">
      <c r="A7" s="8" t="s">
        <v>49</v>
      </c>
      <c r="B7" s="203">
        <v>12.5</v>
      </c>
      <c r="C7" s="203">
        <v>12.5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5.2149999999999999</v>
      </c>
      <c r="J7" s="22">
        <f t="shared" si="6"/>
        <v>2.9162499999999998</v>
      </c>
      <c r="K7" s="22">
        <f t="shared" si="7"/>
        <v>3.76125</v>
      </c>
      <c r="L7" s="22">
        <f t="shared" si="8"/>
        <v>0.60750000000000004</v>
      </c>
      <c r="M7" s="156">
        <f t="shared" si="9"/>
        <v>12.5</v>
      </c>
      <c r="N7" s="23"/>
      <c r="P7" s="38">
        <f t="shared" si="1"/>
        <v>5.2149999999999999</v>
      </c>
      <c r="Q7" s="38">
        <f t="shared" si="2"/>
        <v>2.9162499999999998</v>
      </c>
      <c r="R7" s="38">
        <f t="shared" si="3"/>
        <v>3.76125</v>
      </c>
      <c r="S7" s="38">
        <f t="shared" si="4"/>
        <v>0.60750000000000004</v>
      </c>
      <c r="T7" s="38">
        <f t="shared" si="10"/>
        <v>12.5</v>
      </c>
    </row>
    <row r="8" spans="1:20">
      <c r="A8" s="8" t="s">
        <v>50</v>
      </c>
      <c r="B8" s="203">
        <v>12.5</v>
      </c>
      <c r="C8" s="203">
        <v>12.5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5.2149999999999999</v>
      </c>
      <c r="J8" s="22">
        <f t="shared" si="6"/>
        <v>2.9162499999999998</v>
      </c>
      <c r="K8" s="22">
        <f t="shared" si="7"/>
        <v>3.76125</v>
      </c>
      <c r="L8" s="22">
        <f t="shared" si="8"/>
        <v>0.60750000000000004</v>
      </c>
      <c r="M8" s="156">
        <f t="shared" si="9"/>
        <v>12.5</v>
      </c>
      <c r="N8" s="23"/>
      <c r="P8" s="38">
        <f t="shared" si="1"/>
        <v>5.2149999999999999</v>
      </c>
      <c r="Q8" s="38">
        <f t="shared" si="2"/>
        <v>2.9162499999999998</v>
      </c>
      <c r="R8" s="38">
        <f t="shared" si="3"/>
        <v>3.76125</v>
      </c>
      <c r="S8" s="38">
        <f t="shared" si="4"/>
        <v>0.60750000000000004</v>
      </c>
      <c r="T8" s="38">
        <f t="shared" si="10"/>
        <v>12.5</v>
      </c>
    </row>
    <row r="9" spans="1:20">
      <c r="A9" s="8" t="s">
        <v>51</v>
      </c>
      <c r="B9" s="203">
        <v>12.5</v>
      </c>
      <c r="C9" s="203">
        <v>12.5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5.2149999999999999</v>
      </c>
      <c r="J9" s="22">
        <f t="shared" si="6"/>
        <v>2.9162499999999998</v>
      </c>
      <c r="K9" s="22">
        <f t="shared" si="7"/>
        <v>3.76125</v>
      </c>
      <c r="L9" s="22">
        <f t="shared" si="8"/>
        <v>0.60750000000000004</v>
      </c>
      <c r="M9" s="156">
        <f t="shared" si="9"/>
        <v>12.5</v>
      </c>
      <c r="N9" s="23"/>
      <c r="P9" s="38">
        <f t="shared" si="1"/>
        <v>5.2149999999999999</v>
      </c>
      <c r="Q9" s="38">
        <f t="shared" si="2"/>
        <v>2.9162499999999998</v>
      </c>
      <c r="R9" s="38">
        <f t="shared" si="3"/>
        <v>3.76125</v>
      </c>
      <c r="S9" s="38">
        <f t="shared" si="4"/>
        <v>0.60750000000000004</v>
      </c>
      <c r="T9" s="38">
        <f t="shared" si="10"/>
        <v>12.5</v>
      </c>
    </row>
    <row r="10" spans="1:20">
      <c r="A10" s="8" t="s">
        <v>52</v>
      </c>
      <c r="B10" s="203">
        <v>12.5</v>
      </c>
      <c r="C10" s="203">
        <v>12.5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5.2149999999999999</v>
      </c>
      <c r="J10" s="22">
        <f t="shared" si="6"/>
        <v>2.9162499999999998</v>
      </c>
      <c r="K10" s="22">
        <f t="shared" si="7"/>
        <v>3.76125</v>
      </c>
      <c r="L10" s="22">
        <f t="shared" si="8"/>
        <v>0.60750000000000004</v>
      </c>
      <c r="M10" s="156">
        <f t="shared" si="9"/>
        <v>12.5</v>
      </c>
      <c r="N10" s="23"/>
      <c r="P10" s="38">
        <f t="shared" si="1"/>
        <v>5.2149999999999999</v>
      </c>
      <c r="Q10" s="38">
        <f t="shared" si="2"/>
        <v>2.9162499999999998</v>
      </c>
      <c r="R10" s="38">
        <f t="shared" si="3"/>
        <v>3.76125</v>
      </c>
      <c r="S10" s="38">
        <f t="shared" si="4"/>
        <v>0.60750000000000004</v>
      </c>
      <c r="T10" s="38">
        <f t="shared" si="10"/>
        <v>12.5</v>
      </c>
    </row>
    <row r="11" spans="1:20">
      <c r="A11" s="8" t="s">
        <v>53</v>
      </c>
      <c r="B11" s="203">
        <v>12.5</v>
      </c>
      <c r="C11" s="203">
        <v>12.5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5.2149999999999999</v>
      </c>
      <c r="J11" s="22">
        <f t="shared" si="6"/>
        <v>2.9162499999999998</v>
      </c>
      <c r="K11" s="22">
        <f t="shared" si="7"/>
        <v>3.76125</v>
      </c>
      <c r="L11" s="22">
        <f t="shared" si="8"/>
        <v>0.60750000000000004</v>
      </c>
      <c r="M11" s="156">
        <f t="shared" si="9"/>
        <v>12.5</v>
      </c>
      <c r="N11" s="23"/>
      <c r="P11" s="38">
        <f t="shared" si="1"/>
        <v>5.2149999999999999</v>
      </c>
      <c r="Q11" s="38">
        <f t="shared" si="2"/>
        <v>2.9162499999999998</v>
      </c>
      <c r="R11" s="38">
        <f t="shared" si="3"/>
        <v>3.76125</v>
      </c>
      <c r="S11" s="38">
        <f t="shared" si="4"/>
        <v>0.60750000000000004</v>
      </c>
      <c r="T11" s="38">
        <f t="shared" si="10"/>
        <v>12.5</v>
      </c>
    </row>
    <row r="12" spans="1:20">
      <c r="A12" s="8" t="s">
        <v>54</v>
      </c>
      <c r="B12" s="203">
        <v>12.5</v>
      </c>
      <c r="C12" s="203">
        <v>12.5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5.2149999999999999</v>
      </c>
      <c r="J12" s="22">
        <f t="shared" si="6"/>
        <v>2.9162499999999998</v>
      </c>
      <c r="K12" s="22">
        <f t="shared" si="7"/>
        <v>3.76125</v>
      </c>
      <c r="L12" s="22">
        <f t="shared" si="8"/>
        <v>0.60750000000000004</v>
      </c>
      <c r="M12" s="156">
        <f t="shared" si="9"/>
        <v>12.5</v>
      </c>
      <c r="N12" s="23"/>
      <c r="P12" s="38">
        <f t="shared" si="1"/>
        <v>5.2149999999999999</v>
      </c>
      <c r="Q12" s="38">
        <f t="shared" si="2"/>
        <v>2.9162499999999998</v>
      </c>
      <c r="R12" s="38">
        <f t="shared" si="3"/>
        <v>3.76125</v>
      </c>
      <c r="S12" s="38">
        <f t="shared" si="4"/>
        <v>0.60750000000000004</v>
      </c>
      <c r="T12" s="38">
        <f t="shared" si="10"/>
        <v>12.5</v>
      </c>
    </row>
    <row r="13" spans="1:20">
      <c r="A13" s="8" t="s">
        <v>55</v>
      </c>
      <c r="B13" s="203">
        <v>12.5</v>
      </c>
      <c r="C13" s="203">
        <v>12.5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5.2149999999999999</v>
      </c>
      <c r="J13" s="22">
        <f t="shared" si="6"/>
        <v>2.9162499999999998</v>
      </c>
      <c r="K13" s="22">
        <f t="shared" si="7"/>
        <v>3.76125</v>
      </c>
      <c r="L13" s="22">
        <f t="shared" si="8"/>
        <v>0.60750000000000004</v>
      </c>
      <c r="M13" s="156">
        <f t="shared" si="9"/>
        <v>12.5</v>
      </c>
      <c r="N13" s="23"/>
      <c r="P13" s="38">
        <f t="shared" si="1"/>
        <v>5.2149999999999999</v>
      </c>
      <c r="Q13" s="38">
        <f t="shared" si="2"/>
        <v>2.9162499999999998</v>
      </c>
      <c r="R13" s="38">
        <f t="shared" si="3"/>
        <v>3.76125</v>
      </c>
      <c r="S13" s="38">
        <f t="shared" si="4"/>
        <v>0.60750000000000004</v>
      </c>
      <c r="T13" s="38">
        <f t="shared" si="10"/>
        <v>12.5</v>
      </c>
    </row>
    <row r="14" spans="1:20">
      <c r="A14" s="8" t="s">
        <v>56</v>
      </c>
      <c r="B14" s="203">
        <v>12.5</v>
      </c>
      <c r="C14" s="203">
        <v>12.5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5.2149999999999999</v>
      </c>
      <c r="J14" s="22">
        <f t="shared" si="6"/>
        <v>2.9162499999999998</v>
      </c>
      <c r="K14" s="22">
        <f t="shared" si="7"/>
        <v>3.76125</v>
      </c>
      <c r="L14" s="22">
        <f t="shared" si="8"/>
        <v>0.60750000000000004</v>
      </c>
      <c r="M14" s="156">
        <f t="shared" si="9"/>
        <v>12.5</v>
      </c>
      <c r="N14" s="23"/>
      <c r="P14" s="38">
        <f t="shared" si="1"/>
        <v>5.2149999999999999</v>
      </c>
      <c r="Q14" s="38">
        <f t="shared" si="2"/>
        <v>2.9162499999999998</v>
      </c>
      <c r="R14" s="38">
        <f t="shared" si="3"/>
        <v>3.76125</v>
      </c>
      <c r="S14" s="38">
        <f t="shared" si="4"/>
        <v>0.60750000000000004</v>
      </c>
      <c r="T14" s="38">
        <f t="shared" si="10"/>
        <v>12.5</v>
      </c>
    </row>
    <row r="15" spans="1:20">
      <c r="A15" s="8" t="s">
        <v>57</v>
      </c>
      <c r="B15" s="203">
        <v>12.5</v>
      </c>
      <c r="C15" s="203">
        <v>12.5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5.2149999999999999</v>
      </c>
      <c r="J15" s="22">
        <f t="shared" si="6"/>
        <v>2.9162499999999998</v>
      </c>
      <c r="K15" s="22">
        <f t="shared" si="7"/>
        <v>3.76125</v>
      </c>
      <c r="L15" s="22">
        <f t="shared" si="8"/>
        <v>0.60750000000000004</v>
      </c>
      <c r="M15" s="156">
        <f t="shared" si="9"/>
        <v>12.5</v>
      </c>
      <c r="N15" s="23"/>
      <c r="P15" s="38">
        <f t="shared" si="1"/>
        <v>5.2149999999999999</v>
      </c>
      <c r="Q15" s="38">
        <f t="shared" si="2"/>
        <v>2.9162499999999998</v>
      </c>
      <c r="R15" s="38">
        <f t="shared" si="3"/>
        <v>3.76125</v>
      </c>
      <c r="S15" s="38">
        <f t="shared" si="4"/>
        <v>0.60750000000000004</v>
      </c>
      <c r="T15" s="38">
        <f t="shared" si="10"/>
        <v>12.5</v>
      </c>
    </row>
    <row r="16" spans="1:20">
      <c r="A16" s="8" t="s">
        <v>58</v>
      </c>
      <c r="B16" s="203">
        <v>12.5</v>
      </c>
      <c r="C16" s="203">
        <v>12.5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5.2149999999999999</v>
      </c>
      <c r="J16" s="22">
        <f t="shared" si="6"/>
        <v>2.9162499999999998</v>
      </c>
      <c r="K16" s="22">
        <f t="shared" si="7"/>
        <v>3.76125</v>
      </c>
      <c r="L16" s="22">
        <f t="shared" si="8"/>
        <v>0.60750000000000004</v>
      </c>
      <c r="M16" s="156">
        <f t="shared" si="9"/>
        <v>12.5</v>
      </c>
      <c r="N16" s="23"/>
      <c r="P16" s="38">
        <f t="shared" si="1"/>
        <v>5.2149999999999999</v>
      </c>
      <c r="Q16" s="38">
        <f t="shared" si="2"/>
        <v>2.9162499999999998</v>
      </c>
      <c r="R16" s="38">
        <f t="shared" si="3"/>
        <v>3.76125</v>
      </c>
      <c r="S16" s="38">
        <f t="shared" si="4"/>
        <v>0.60750000000000004</v>
      </c>
      <c r="T16" s="38">
        <f t="shared" si="10"/>
        <v>12.5</v>
      </c>
    </row>
    <row r="17" spans="1:20">
      <c r="A17" s="8" t="s">
        <v>59</v>
      </c>
      <c r="B17" s="203">
        <v>12.5</v>
      </c>
      <c r="C17" s="203">
        <v>12.5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5.2149999999999999</v>
      </c>
      <c r="J17" s="22">
        <f t="shared" si="6"/>
        <v>2.9162499999999998</v>
      </c>
      <c r="K17" s="22">
        <f t="shared" si="7"/>
        <v>3.76125</v>
      </c>
      <c r="L17" s="22">
        <f t="shared" si="8"/>
        <v>0.60750000000000004</v>
      </c>
      <c r="M17" s="156">
        <f t="shared" si="9"/>
        <v>12.5</v>
      </c>
      <c r="N17" s="23"/>
      <c r="P17" s="38">
        <f t="shared" si="1"/>
        <v>5.2149999999999999</v>
      </c>
      <c r="Q17" s="38">
        <f t="shared" si="2"/>
        <v>2.9162499999999998</v>
      </c>
      <c r="R17" s="38">
        <f t="shared" si="3"/>
        <v>3.76125</v>
      </c>
      <c r="S17" s="38">
        <f t="shared" si="4"/>
        <v>0.60750000000000004</v>
      </c>
      <c r="T17" s="38">
        <f t="shared" si="10"/>
        <v>12.5</v>
      </c>
    </row>
    <row r="18" spans="1:20">
      <c r="A18" s="8" t="s">
        <v>60</v>
      </c>
      <c r="B18" s="203">
        <v>12.5</v>
      </c>
      <c r="C18" s="203">
        <v>12.5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5.2149999999999999</v>
      </c>
      <c r="J18" s="22">
        <f t="shared" si="6"/>
        <v>2.9162499999999998</v>
      </c>
      <c r="K18" s="22">
        <f t="shared" si="7"/>
        <v>3.76125</v>
      </c>
      <c r="L18" s="22">
        <f t="shared" si="8"/>
        <v>0.60750000000000004</v>
      </c>
      <c r="M18" s="156">
        <f t="shared" si="9"/>
        <v>12.5</v>
      </c>
      <c r="N18" s="23"/>
      <c r="P18" s="38">
        <f t="shared" si="1"/>
        <v>5.2149999999999999</v>
      </c>
      <c r="Q18" s="38">
        <f t="shared" si="2"/>
        <v>2.9162499999999998</v>
      </c>
      <c r="R18" s="38">
        <f t="shared" si="3"/>
        <v>3.76125</v>
      </c>
      <c r="S18" s="38">
        <f t="shared" si="4"/>
        <v>0.60750000000000004</v>
      </c>
      <c r="T18" s="38">
        <f t="shared" si="10"/>
        <v>12.5</v>
      </c>
    </row>
    <row r="19" spans="1:20">
      <c r="A19" s="8" t="s">
        <v>61</v>
      </c>
      <c r="B19" s="203">
        <v>12.5</v>
      </c>
      <c r="C19" s="203">
        <v>12.5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5.2149999999999999</v>
      </c>
      <c r="J19" s="22">
        <f t="shared" si="6"/>
        <v>2.9162499999999998</v>
      </c>
      <c r="K19" s="22">
        <f t="shared" si="7"/>
        <v>3.76125</v>
      </c>
      <c r="L19" s="22">
        <f t="shared" si="8"/>
        <v>0.60750000000000004</v>
      </c>
      <c r="M19" s="156">
        <f t="shared" si="9"/>
        <v>12.5</v>
      </c>
      <c r="N19" s="23"/>
      <c r="P19" s="38">
        <f t="shared" si="1"/>
        <v>5.2149999999999999</v>
      </c>
      <c r="Q19" s="38">
        <f t="shared" si="2"/>
        <v>2.9162499999999998</v>
      </c>
      <c r="R19" s="38">
        <f t="shared" si="3"/>
        <v>3.76125</v>
      </c>
      <c r="S19" s="38">
        <f t="shared" si="4"/>
        <v>0.60750000000000004</v>
      </c>
      <c r="T19" s="38">
        <f t="shared" si="10"/>
        <v>12.5</v>
      </c>
    </row>
    <row r="20" spans="1:20">
      <c r="A20" s="8" t="s">
        <v>62</v>
      </c>
      <c r="B20" s="203">
        <v>12.5</v>
      </c>
      <c r="C20" s="203">
        <v>12.5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5.2149999999999999</v>
      </c>
      <c r="J20" s="22">
        <f t="shared" si="6"/>
        <v>2.9162499999999998</v>
      </c>
      <c r="K20" s="22">
        <f t="shared" si="7"/>
        <v>3.76125</v>
      </c>
      <c r="L20" s="22">
        <f t="shared" si="8"/>
        <v>0.60750000000000004</v>
      </c>
      <c r="M20" s="156">
        <f t="shared" si="9"/>
        <v>12.5</v>
      </c>
      <c r="N20" s="23"/>
      <c r="P20" s="38">
        <f t="shared" si="1"/>
        <v>5.2149999999999999</v>
      </c>
      <c r="Q20" s="38">
        <f t="shared" si="2"/>
        <v>2.9162499999999998</v>
      </c>
      <c r="R20" s="38">
        <f t="shared" si="3"/>
        <v>3.76125</v>
      </c>
      <c r="S20" s="38">
        <f t="shared" si="4"/>
        <v>0.60750000000000004</v>
      </c>
      <c r="T20" s="38">
        <f t="shared" si="10"/>
        <v>12.5</v>
      </c>
    </row>
    <row r="21" spans="1:20">
      <c r="A21" s="8" t="s">
        <v>63</v>
      </c>
      <c r="B21" s="203">
        <v>12.5</v>
      </c>
      <c r="C21" s="203">
        <v>12.5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5.2149999999999999</v>
      </c>
      <c r="J21" s="22">
        <f t="shared" si="6"/>
        <v>2.9162499999999998</v>
      </c>
      <c r="K21" s="22">
        <f t="shared" si="7"/>
        <v>3.76125</v>
      </c>
      <c r="L21" s="22">
        <f t="shared" si="8"/>
        <v>0.60750000000000004</v>
      </c>
      <c r="M21" s="156">
        <f t="shared" si="9"/>
        <v>12.5</v>
      </c>
      <c r="N21" s="23"/>
      <c r="P21" s="38">
        <f t="shared" si="1"/>
        <v>5.2149999999999999</v>
      </c>
      <c r="Q21" s="38">
        <f t="shared" si="2"/>
        <v>2.9162499999999998</v>
      </c>
      <c r="R21" s="38">
        <f t="shared" si="3"/>
        <v>3.76125</v>
      </c>
      <c r="S21" s="38">
        <f t="shared" si="4"/>
        <v>0.60750000000000004</v>
      </c>
      <c r="T21" s="38">
        <f t="shared" si="10"/>
        <v>12.5</v>
      </c>
    </row>
    <row r="22" spans="1:20">
      <c r="A22" s="8" t="s">
        <v>64</v>
      </c>
      <c r="B22" s="203">
        <v>12.5</v>
      </c>
      <c r="C22" s="203">
        <v>12.5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5.2149999999999999</v>
      </c>
      <c r="J22" s="22">
        <f t="shared" si="6"/>
        <v>2.9162499999999998</v>
      </c>
      <c r="K22" s="22">
        <f t="shared" si="7"/>
        <v>3.76125</v>
      </c>
      <c r="L22" s="22">
        <f t="shared" si="8"/>
        <v>0.60750000000000004</v>
      </c>
      <c r="M22" s="156">
        <f t="shared" si="9"/>
        <v>12.5</v>
      </c>
      <c r="N22" s="23"/>
      <c r="P22" s="38">
        <f t="shared" si="1"/>
        <v>5.2149999999999999</v>
      </c>
      <c r="Q22" s="38">
        <f t="shared" si="2"/>
        <v>2.9162499999999998</v>
      </c>
      <c r="R22" s="38">
        <f t="shared" si="3"/>
        <v>3.76125</v>
      </c>
      <c r="S22" s="38">
        <f t="shared" si="4"/>
        <v>0.60750000000000004</v>
      </c>
      <c r="T22" s="38">
        <f t="shared" si="10"/>
        <v>12.5</v>
      </c>
    </row>
    <row r="23" spans="1:20">
      <c r="A23" s="8" t="s">
        <v>65</v>
      </c>
      <c r="B23" s="203">
        <v>12.5</v>
      </c>
      <c r="C23" s="203">
        <v>12.5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5.2149999999999999</v>
      </c>
      <c r="J23" s="22">
        <f t="shared" si="6"/>
        <v>2.9162499999999998</v>
      </c>
      <c r="K23" s="22">
        <f t="shared" si="7"/>
        <v>3.76125</v>
      </c>
      <c r="L23" s="22">
        <f t="shared" si="8"/>
        <v>0.60750000000000004</v>
      </c>
      <c r="M23" s="156">
        <f t="shared" si="9"/>
        <v>12.5</v>
      </c>
      <c r="N23" s="23"/>
      <c r="P23" s="38">
        <f t="shared" si="1"/>
        <v>5.2149999999999999</v>
      </c>
      <c r="Q23" s="38">
        <f t="shared" si="2"/>
        <v>2.9162499999999998</v>
      </c>
      <c r="R23" s="38">
        <f t="shared" si="3"/>
        <v>3.76125</v>
      </c>
      <c r="S23" s="38">
        <f t="shared" si="4"/>
        <v>0.60750000000000004</v>
      </c>
      <c r="T23" s="38">
        <f t="shared" si="10"/>
        <v>12.5</v>
      </c>
    </row>
    <row r="24" spans="1:20">
      <c r="A24" s="8" t="s">
        <v>66</v>
      </c>
      <c r="B24" s="203">
        <v>12.5</v>
      </c>
      <c r="C24" s="203">
        <v>12.5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5.2149999999999999</v>
      </c>
      <c r="J24" s="22">
        <f t="shared" si="6"/>
        <v>2.9162499999999998</v>
      </c>
      <c r="K24" s="22">
        <f t="shared" si="7"/>
        <v>3.76125</v>
      </c>
      <c r="L24" s="22">
        <f t="shared" si="8"/>
        <v>0.60750000000000004</v>
      </c>
      <c r="M24" s="156">
        <f t="shared" si="9"/>
        <v>12.5</v>
      </c>
      <c r="N24" s="23"/>
      <c r="P24" s="38">
        <f t="shared" si="1"/>
        <v>5.2149999999999999</v>
      </c>
      <c r="Q24" s="38">
        <f t="shared" si="2"/>
        <v>2.9162499999999998</v>
      </c>
      <c r="R24" s="38">
        <f t="shared" si="3"/>
        <v>3.76125</v>
      </c>
      <c r="S24" s="38">
        <f t="shared" si="4"/>
        <v>0.60750000000000004</v>
      </c>
      <c r="T24" s="38">
        <f t="shared" si="10"/>
        <v>12.5</v>
      </c>
    </row>
    <row r="25" spans="1:20">
      <c r="A25" s="8" t="s">
        <v>67</v>
      </c>
      <c r="B25" s="203">
        <v>12.5</v>
      </c>
      <c r="C25" s="203">
        <v>12.5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5.2149999999999999</v>
      </c>
      <c r="J25" s="22">
        <f t="shared" si="6"/>
        <v>2.9162499999999998</v>
      </c>
      <c r="K25" s="22">
        <f t="shared" si="7"/>
        <v>3.76125</v>
      </c>
      <c r="L25" s="22">
        <f t="shared" si="8"/>
        <v>0.60750000000000004</v>
      </c>
      <c r="M25" s="156">
        <f t="shared" si="9"/>
        <v>12.5</v>
      </c>
      <c r="N25" s="23"/>
      <c r="P25" s="38">
        <f t="shared" si="1"/>
        <v>5.2149999999999999</v>
      </c>
      <c r="Q25" s="38">
        <f t="shared" si="2"/>
        <v>2.9162499999999998</v>
      </c>
      <c r="R25" s="38">
        <f t="shared" si="3"/>
        <v>3.76125</v>
      </c>
      <c r="S25" s="38">
        <f t="shared" si="4"/>
        <v>0.60750000000000004</v>
      </c>
      <c r="T25" s="38">
        <f t="shared" si="10"/>
        <v>12.5</v>
      </c>
    </row>
    <row r="26" spans="1:20">
      <c r="A26" s="8" t="s">
        <v>68</v>
      </c>
      <c r="B26" s="203">
        <v>12.5</v>
      </c>
      <c r="C26" s="203">
        <v>12.5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5.2149999999999999</v>
      </c>
      <c r="J26" s="22">
        <f t="shared" si="6"/>
        <v>2.9162499999999998</v>
      </c>
      <c r="K26" s="22">
        <f t="shared" si="7"/>
        <v>3.76125</v>
      </c>
      <c r="L26" s="22">
        <f t="shared" si="8"/>
        <v>0.60750000000000004</v>
      </c>
      <c r="M26" s="156">
        <f t="shared" si="9"/>
        <v>12.5</v>
      </c>
      <c r="N26" s="23"/>
      <c r="P26" s="38">
        <f t="shared" si="1"/>
        <v>5.2149999999999999</v>
      </c>
      <c r="Q26" s="38">
        <f t="shared" si="2"/>
        <v>2.9162499999999998</v>
      </c>
      <c r="R26" s="38">
        <f t="shared" si="3"/>
        <v>3.76125</v>
      </c>
      <c r="S26" s="38">
        <f t="shared" si="4"/>
        <v>0.60750000000000004</v>
      </c>
      <c r="T26" s="38">
        <f t="shared" si="10"/>
        <v>12.5</v>
      </c>
    </row>
    <row r="27" spans="1:20">
      <c r="A27" s="8" t="s">
        <v>69</v>
      </c>
      <c r="B27" s="203">
        <v>12.5</v>
      </c>
      <c r="C27" s="203">
        <v>12.5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5.2149999999999999</v>
      </c>
      <c r="J27" s="22">
        <f t="shared" si="6"/>
        <v>2.9162499999999998</v>
      </c>
      <c r="K27" s="22">
        <f t="shared" si="7"/>
        <v>3.76125</v>
      </c>
      <c r="L27" s="22">
        <f t="shared" si="8"/>
        <v>0.60750000000000004</v>
      </c>
      <c r="M27" s="156">
        <f t="shared" si="9"/>
        <v>12.5</v>
      </c>
      <c r="N27" s="23"/>
      <c r="P27" s="38">
        <f t="shared" si="1"/>
        <v>5.2149999999999999</v>
      </c>
      <c r="Q27" s="38">
        <f t="shared" si="2"/>
        <v>2.9162499999999998</v>
      </c>
      <c r="R27" s="38">
        <f t="shared" si="3"/>
        <v>3.76125</v>
      </c>
      <c r="S27" s="38">
        <f t="shared" si="4"/>
        <v>0.60750000000000004</v>
      </c>
      <c r="T27" s="38">
        <f t="shared" si="10"/>
        <v>12.5</v>
      </c>
    </row>
    <row r="28" spans="1:20">
      <c r="A28" s="8" t="s">
        <v>70</v>
      </c>
      <c r="B28" s="203">
        <v>12.5</v>
      </c>
      <c r="C28" s="203">
        <v>12.5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5.2149999999999999</v>
      </c>
      <c r="J28" s="22">
        <f t="shared" si="6"/>
        <v>2.9162499999999998</v>
      </c>
      <c r="K28" s="22">
        <f t="shared" si="7"/>
        <v>3.76125</v>
      </c>
      <c r="L28" s="22">
        <f t="shared" si="8"/>
        <v>0.60750000000000004</v>
      </c>
      <c r="M28" s="156">
        <f t="shared" si="9"/>
        <v>12.5</v>
      </c>
      <c r="N28" s="23"/>
      <c r="P28" s="38">
        <f t="shared" si="1"/>
        <v>5.2149999999999999</v>
      </c>
      <c r="Q28" s="38">
        <f t="shared" si="2"/>
        <v>2.9162499999999998</v>
      </c>
      <c r="R28" s="38">
        <f t="shared" si="3"/>
        <v>3.76125</v>
      </c>
      <c r="S28" s="38">
        <f t="shared" si="4"/>
        <v>0.60750000000000004</v>
      </c>
      <c r="T28" s="38">
        <f t="shared" si="10"/>
        <v>12.5</v>
      </c>
    </row>
    <row r="29" spans="1:20">
      <c r="A29" s="8" t="s">
        <v>71</v>
      </c>
      <c r="B29" s="203">
        <v>12.5</v>
      </c>
      <c r="C29" s="203">
        <v>12.5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5.2149999999999999</v>
      </c>
      <c r="J29" s="22">
        <f t="shared" si="6"/>
        <v>2.9162499999999998</v>
      </c>
      <c r="K29" s="22">
        <f t="shared" si="7"/>
        <v>3.76125</v>
      </c>
      <c r="L29" s="22">
        <f t="shared" si="8"/>
        <v>0.60750000000000004</v>
      </c>
      <c r="M29" s="156">
        <f t="shared" si="9"/>
        <v>12.5</v>
      </c>
      <c r="N29" s="23"/>
      <c r="P29" s="38">
        <f t="shared" si="1"/>
        <v>5.2149999999999999</v>
      </c>
      <c r="Q29" s="38">
        <f t="shared" si="2"/>
        <v>2.9162499999999998</v>
      </c>
      <c r="R29" s="38">
        <f t="shared" si="3"/>
        <v>3.76125</v>
      </c>
      <c r="S29" s="38">
        <f t="shared" si="4"/>
        <v>0.60750000000000004</v>
      </c>
      <c r="T29" s="38">
        <f t="shared" si="10"/>
        <v>12.5</v>
      </c>
    </row>
    <row r="30" spans="1:20">
      <c r="A30" s="8" t="s">
        <v>72</v>
      </c>
      <c r="B30" s="203">
        <v>12.5</v>
      </c>
      <c r="C30" s="203">
        <v>12.5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5.2149999999999999</v>
      </c>
      <c r="J30" s="22">
        <f t="shared" si="6"/>
        <v>2.9162499999999998</v>
      </c>
      <c r="K30" s="22">
        <f t="shared" si="7"/>
        <v>3.76125</v>
      </c>
      <c r="L30" s="22">
        <f t="shared" si="8"/>
        <v>0.60750000000000004</v>
      </c>
      <c r="M30" s="156">
        <f t="shared" si="9"/>
        <v>12.5</v>
      </c>
      <c r="N30" s="23"/>
      <c r="P30" s="38">
        <f t="shared" si="1"/>
        <v>5.2149999999999999</v>
      </c>
      <c r="Q30" s="38">
        <f t="shared" si="2"/>
        <v>2.9162499999999998</v>
      </c>
      <c r="R30" s="38">
        <f t="shared" si="3"/>
        <v>3.76125</v>
      </c>
      <c r="S30" s="38">
        <f t="shared" si="4"/>
        <v>0.60750000000000004</v>
      </c>
      <c r="T30" s="38">
        <f t="shared" si="10"/>
        <v>12.5</v>
      </c>
    </row>
    <row r="31" spans="1:20">
      <c r="A31" s="8" t="s">
        <v>73</v>
      </c>
      <c r="B31" s="203">
        <v>12.5</v>
      </c>
      <c r="C31" s="203">
        <v>12.5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5.2149999999999999</v>
      </c>
      <c r="J31" s="22">
        <f t="shared" si="6"/>
        <v>2.9162499999999998</v>
      </c>
      <c r="K31" s="22">
        <f t="shared" si="7"/>
        <v>3.76125</v>
      </c>
      <c r="L31" s="22">
        <f t="shared" si="8"/>
        <v>0.60750000000000004</v>
      </c>
      <c r="M31" s="156">
        <f t="shared" si="9"/>
        <v>12.5</v>
      </c>
      <c r="N31" s="23"/>
      <c r="P31" s="38">
        <f t="shared" si="1"/>
        <v>5.2149999999999999</v>
      </c>
      <c r="Q31" s="38">
        <f t="shared" si="2"/>
        <v>2.9162499999999998</v>
      </c>
      <c r="R31" s="38">
        <f t="shared" si="3"/>
        <v>3.76125</v>
      </c>
      <c r="S31" s="38">
        <f t="shared" si="4"/>
        <v>0.60750000000000004</v>
      </c>
      <c r="T31" s="38">
        <f t="shared" si="10"/>
        <v>12.5</v>
      </c>
    </row>
    <row r="32" spans="1:20">
      <c r="A32" s="8" t="s">
        <v>74</v>
      </c>
      <c r="B32" s="203">
        <v>12.5</v>
      </c>
      <c r="C32" s="203">
        <v>12.5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5.2149999999999999</v>
      </c>
      <c r="J32" s="22">
        <f t="shared" si="6"/>
        <v>2.9162499999999998</v>
      </c>
      <c r="K32" s="22">
        <f t="shared" si="7"/>
        <v>3.76125</v>
      </c>
      <c r="L32" s="22">
        <f t="shared" si="8"/>
        <v>0.60750000000000004</v>
      </c>
      <c r="M32" s="156">
        <f t="shared" si="9"/>
        <v>12.5</v>
      </c>
      <c r="N32" s="23"/>
      <c r="P32" s="38">
        <f t="shared" si="1"/>
        <v>5.2149999999999999</v>
      </c>
      <c r="Q32" s="38">
        <f t="shared" si="2"/>
        <v>2.9162499999999998</v>
      </c>
      <c r="R32" s="38">
        <f t="shared" si="3"/>
        <v>3.76125</v>
      </c>
      <c r="S32" s="38">
        <f t="shared" si="4"/>
        <v>0.60750000000000004</v>
      </c>
      <c r="T32" s="38">
        <f t="shared" si="10"/>
        <v>12.5</v>
      </c>
    </row>
    <row r="33" spans="1:20">
      <c r="A33" s="8" t="s">
        <v>75</v>
      </c>
      <c r="B33" s="203">
        <v>12.5</v>
      </c>
      <c r="C33" s="203">
        <v>12.5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5.2149999999999999</v>
      </c>
      <c r="J33" s="22">
        <f t="shared" si="6"/>
        <v>2.9162499999999998</v>
      </c>
      <c r="K33" s="22">
        <f t="shared" si="7"/>
        <v>3.76125</v>
      </c>
      <c r="L33" s="22">
        <f t="shared" si="8"/>
        <v>0.60750000000000004</v>
      </c>
      <c r="M33" s="156">
        <f t="shared" si="9"/>
        <v>12.5</v>
      </c>
      <c r="N33" s="23"/>
      <c r="P33" s="38">
        <f t="shared" si="1"/>
        <v>5.2149999999999999</v>
      </c>
      <c r="Q33" s="38">
        <f t="shared" si="2"/>
        <v>2.9162499999999998</v>
      </c>
      <c r="R33" s="38">
        <f t="shared" si="3"/>
        <v>3.76125</v>
      </c>
      <c r="S33" s="38">
        <f t="shared" si="4"/>
        <v>0.60750000000000004</v>
      </c>
      <c r="T33" s="38">
        <f t="shared" si="10"/>
        <v>12.5</v>
      </c>
    </row>
    <row r="34" spans="1:20">
      <c r="A34" s="8" t="s">
        <v>76</v>
      </c>
      <c r="B34" s="203">
        <v>12.5</v>
      </c>
      <c r="C34" s="203">
        <v>12.5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5.2149999999999999</v>
      </c>
      <c r="J34" s="22">
        <f t="shared" si="6"/>
        <v>2.9162499999999998</v>
      </c>
      <c r="K34" s="22">
        <f t="shared" si="7"/>
        <v>3.76125</v>
      </c>
      <c r="L34" s="22">
        <f t="shared" si="8"/>
        <v>0.60750000000000004</v>
      </c>
      <c r="M34" s="156">
        <f t="shared" si="9"/>
        <v>12.5</v>
      </c>
      <c r="N34" s="23"/>
      <c r="P34" s="38">
        <f t="shared" si="1"/>
        <v>5.2149999999999999</v>
      </c>
      <c r="Q34" s="38">
        <f t="shared" si="2"/>
        <v>2.9162499999999998</v>
      </c>
      <c r="R34" s="38">
        <f t="shared" si="3"/>
        <v>3.76125</v>
      </c>
      <c r="S34" s="38">
        <f t="shared" si="4"/>
        <v>0.60750000000000004</v>
      </c>
      <c r="T34" s="38">
        <f t="shared" si="10"/>
        <v>12.5</v>
      </c>
    </row>
    <row r="35" spans="1:20">
      <c r="A35" s="8" t="s">
        <v>77</v>
      </c>
      <c r="B35" s="203">
        <v>12.5</v>
      </c>
      <c r="C35" s="203">
        <v>12.5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5.2149999999999999</v>
      </c>
      <c r="J35" s="22">
        <f t="shared" si="6"/>
        <v>2.9162499999999998</v>
      </c>
      <c r="K35" s="22">
        <f t="shared" si="7"/>
        <v>3.76125</v>
      </c>
      <c r="L35" s="22">
        <f t="shared" si="8"/>
        <v>0.60750000000000004</v>
      </c>
      <c r="M35" s="156">
        <f t="shared" si="9"/>
        <v>12.5</v>
      </c>
      <c r="N35" s="23"/>
      <c r="P35" s="38">
        <f t="shared" ref="P35:P66" si="12">I35</f>
        <v>5.2149999999999999</v>
      </c>
      <c r="Q35" s="38">
        <f t="shared" ref="Q35:Q66" si="13">J35</f>
        <v>2.9162499999999998</v>
      </c>
      <c r="R35" s="38">
        <f t="shared" ref="R35:R66" si="14">K35</f>
        <v>3.76125</v>
      </c>
      <c r="S35" s="38">
        <f t="shared" ref="S35:S66" si="15">L35</f>
        <v>0.60750000000000004</v>
      </c>
      <c r="T35" s="38">
        <f t="shared" si="10"/>
        <v>12.5</v>
      </c>
    </row>
    <row r="36" spans="1:20">
      <c r="A36" s="8" t="s">
        <v>78</v>
      </c>
      <c r="B36" s="203">
        <v>12.5</v>
      </c>
      <c r="C36" s="203">
        <v>12.5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5.2149999999999999</v>
      </c>
      <c r="J36" s="22">
        <f t="shared" si="6"/>
        <v>2.9162499999999998</v>
      </c>
      <c r="K36" s="22">
        <f t="shared" si="7"/>
        <v>3.76125</v>
      </c>
      <c r="L36" s="22">
        <f t="shared" si="8"/>
        <v>0.60750000000000004</v>
      </c>
      <c r="M36" s="156">
        <f t="shared" si="9"/>
        <v>12.5</v>
      </c>
      <c r="N36" s="23"/>
      <c r="P36" s="38">
        <f t="shared" si="12"/>
        <v>5.2149999999999999</v>
      </c>
      <c r="Q36" s="38">
        <f t="shared" si="13"/>
        <v>2.9162499999999998</v>
      </c>
      <c r="R36" s="38">
        <f t="shared" si="14"/>
        <v>3.76125</v>
      </c>
      <c r="S36" s="38">
        <f t="shared" si="15"/>
        <v>0.60750000000000004</v>
      </c>
      <c r="T36" s="38">
        <f t="shared" si="10"/>
        <v>12.5</v>
      </c>
    </row>
    <row r="37" spans="1:20">
      <c r="A37" s="8" t="s">
        <v>79</v>
      </c>
      <c r="B37" s="203">
        <v>12.5</v>
      </c>
      <c r="C37" s="203">
        <v>12.5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5.2149999999999999</v>
      </c>
      <c r="J37" s="22">
        <f t="shared" si="6"/>
        <v>2.9162499999999998</v>
      </c>
      <c r="K37" s="22">
        <f t="shared" si="7"/>
        <v>3.76125</v>
      </c>
      <c r="L37" s="22">
        <f t="shared" si="8"/>
        <v>0.60750000000000004</v>
      </c>
      <c r="M37" s="156">
        <f t="shared" si="9"/>
        <v>12.5</v>
      </c>
      <c r="N37" s="23"/>
      <c r="P37" s="38">
        <f t="shared" si="12"/>
        <v>5.2149999999999999</v>
      </c>
      <c r="Q37" s="38">
        <f t="shared" si="13"/>
        <v>2.9162499999999998</v>
      </c>
      <c r="R37" s="38">
        <f t="shared" si="14"/>
        <v>3.76125</v>
      </c>
      <c r="S37" s="38">
        <f t="shared" si="15"/>
        <v>0.60750000000000004</v>
      </c>
      <c r="T37" s="38">
        <f t="shared" si="10"/>
        <v>12.5</v>
      </c>
    </row>
    <row r="38" spans="1:20">
      <c r="A38" s="8" t="s">
        <v>80</v>
      </c>
      <c r="B38" s="203">
        <v>12.5</v>
      </c>
      <c r="C38" s="203">
        <v>12.5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5.2149999999999999</v>
      </c>
      <c r="J38" s="22">
        <f t="shared" si="6"/>
        <v>2.9162499999999998</v>
      </c>
      <c r="K38" s="22">
        <f t="shared" si="7"/>
        <v>3.76125</v>
      </c>
      <c r="L38" s="22">
        <f t="shared" si="8"/>
        <v>0.60750000000000004</v>
      </c>
      <c r="M38" s="156">
        <f t="shared" si="9"/>
        <v>12.5</v>
      </c>
      <c r="N38" s="23"/>
      <c r="P38" s="38">
        <f t="shared" si="12"/>
        <v>5.2149999999999999</v>
      </c>
      <c r="Q38" s="38">
        <f t="shared" si="13"/>
        <v>2.9162499999999998</v>
      </c>
      <c r="R38" s="38">
        <f t="shared" si="14"/>
        <v>3.76125</v>
      </c>
      <c r="S38" s="38">
        <f t="shared" si="15"/>
        <v>0.60750000000000004</v>
      </c>
      <c r="T38" s="38">
        <f t="shared" si="10"/>
        <v>12.5</v>
      </c>
    </row>
    <row r="39" spans="1:20">
      <c r="A39" s="8" t="s">
        <v>81</v>
      </c>
      <c r="B39" s="203">
        <v>12.5</v>
      </c>
      <c r="C39" s="203">
        <v>12.5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5.2149999999999999</v>
      </c>
      <c r="J39" s="22">
        <f t="shared" si="6"/>
        <v>2.9162499999999998</v>
      </c>
      <c r="K39" s="22">
        <f t="shared" si="7"/>
        <v>3.76125</v>
      </c>
      <c r="L39" s="22">
        <f t="shared" si="8"/>
        <v>0.60750000000000004</v>
      </c>
      <c r="M39" s="156">
        <f t="shared" si="9"/>
        <v>12.5</v>
      </c>
      <c r="N39" s="23"/>
      <c r="P39" s="38">
        <f t="shared" si="12"/>
        <v>5.2149999999999999</v>
      </c>
      <c r="Q39" s="38">
        <f t="shared" si="13"/>
        <v>2.9162499999999998</v>
      </c>
      <c r="R39" s="38">
        <f t="shared" si="14"/>
        <v>3.76125</v>
      </c>
      <c r="S39" s="38">
        <f t="shared" si="15"/>
        <v>0.60750000000000004</v>
      </c>
      <c r="T39" s="38">
        <f t="shared" si="10"/>
        <v>12.5</v>
      </c>
    </row>
    <row r="40" spans="1:20">
      <c r="A40" s="8" t="s">
        <v>82</v>
      </c>
      <c r="B40" s="203">
        <v>12.5</v>
      </c>
      <c r="C40" s="203">
        <v>12.5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5.2149999999999999</v>
      </c>
      <c r="J40" s="22">
        <f t="shared" si="6"/>
        <v>2.9162499999999998</v>
      </c>
      <c r="K40" s="22">
        <f t="shared" si="7"/>
        <v>3.76125</v>
      </c>
      <c r="L40" s="22">
        <f t="shared" si="8"/>
        <v>0.60750000000000004</v>
      </c>
      <c r="M40" s="156">
        <f t="shared" si="9"/>
        <v>12.5</v>
      </c>
      <c r="N40" s="23"/>
      <c r="P40" s="38">
        <f t="shared" si="12"/>
        <v>5.2149999999999999</v>
      </c>
      <c r="Q40" s="38">
        <f t="shared" si="13"/>
        <v>2.9162499999999998</v>
      </c>
      <c r="R40" s="38">
        <f t="shared" si="14"/>
        <v>3.76125</v>
      </c>
      <c r="S40" s="38">
        <f t="shared" si="15"/>
        <v>0.60750000000000004</v>
      </c>
      <c r="T40" s="38">
        <f t="shared" si="10"/>
        <v>12.5</v>
      </c>
    </row>
    <row r="41" spans="1:20">
      <c r="A41" s="8" t="s">
        <v>83</v>
      </c>
      <c r="B41" s="203">
        <v>12.5</v>
      </c>
      <c r="C41" s="203">
        <v>12.5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5.2149999999999999</v>
      </c>
      <c r="J41" s="22">
        <f t="shared" si="6"/>
        <v>2.9162499999999998</v>
      </c>
      <c r="K41" s="22">
        <f t="shared" si="7"/>
        <v>3.76125</v>
      </c>
      <c r="L41" s="22">
        <f t="shared" si="8"/>
        <v>0.60750000000000004</v>
      </c>
      <c r="M41" s="156">
        <f t="shared" si="9"/>
        <v>12.5</v>
      </c>
      <c r="N41" s="23"/>
      <c r="P41" s="38">
        <f t="shared" si="12"/>
        <v>5.2149999999999999</v>
      </c>
      <c r="Q41" s="38">
        <f t="shared" si="13"/>
        <v>2.9162499999999998</v>
      </c>
      <c r="R41" s="38">
        <f t="shared" si="14"/>
        <v>3.76125</v>
      </c>
      <c r="S41" s="38">
        <f t="shared" si="15"/>
        <v>0.60750000000000004</v>
      </c>
      <c r="T41" s="38">
        <f t="shared" si="10"/>
        <v>12.5</v>
      </c>
    </row>
    <row r="42" spans="1:20">
      <c r="A42" s="8" t="s">
        <v>84</v>
      </c>
      <c r="B42" s="203">
        <v>12.5</v>
      </c>
      <c r="C42" s="203">
        <v>12.5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5.2149999999999999</v>
      </c>
      <c r="J42" s="22">
        <f t="shared" si="6"/>
        <v>2.9162499999999998</v>
      </c>
      <c r="K42" s="22">
        <f t="shared" si="7"/>
        <v>3.76125</v>
      </c>
      <c r="L42" s="22">
        <f t="shared" si="8"/>
        <v>0.60750000000000004</v>
      </c>
      <c r="M42" s="156">
        <f t="shared" si="9"/>
        <v>12.5</v>
      </c>
      <c r="N42" s="23"/>
      <c r="P42" s="38">
        <f t="shared" si="12"/>
        <v>5.2149999999999999</v>
      </c>
      <c r="Q42" s="38">
        <f t="shared" si="13"/>
        <v>2.9162499999999998</v>
      </c>
      <c r="R42" s="38">
        <f t="shared" si="14"/>
        <v>3.76125</v>
      </c>
      <c r="S42" s="38">
        <f t="shared" si="15"/>
        <v>0.60750000000000004</v>
      </c>
      <c r="T42" s="38">
        <f t="shared" si="10"/>
        <v>12.5</v>
      </c>
    </row>
    <row r="43" spans="1:20">
      <c r="A43" s="8" t="s">
        <v>85</v>
      </c>
      <c r="B43" s="203">
        <v>12.5</v>
      </c>
      <c r="C43" s="203">
        <v>12.5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5.2149999999999999</v>
      </c>
      <c r="J43" s="22">
        <f t="shared" si="6"/>
        <v>2.9162499999999998</v>
      </c>
      <c r="K43" s="22">
        <f t="shared" si="7"/>
        <v>3.76125</v>
      </c>
      <c r="L43" s="22">
        <f t="shared" si="8"/>
        <v>0.60750000000000004</v>
      </c>
      <c r="M43" s="156">
        <f t="shared" si="9"/>
        <v>12.5</v>
      </c>
      <c r="N43" s="23"/>
      <c r="P43" s="38">
        <f t="shared" si="12"/>
        <v>5.2149999999999999</v>
      </c>
      <c r="Q43" s="38">
        <f t="shared" si="13"/>
        <v>2.9162499999999998</v>
      </c>
      <c r="R43" s="38">
        <f t="shared" si="14"/>
        <v>3.76125</v>
      </c>
      <c r="S43" s="38">
        <f t="shared" si="15"/>
        <v>0.60750000000000004</v>
      </c>
      <c r="T43" s="38">
        <f t="shared" si="10"/>
        <v>12.5</v>
      </c>
    </row>
    <row r="44" spans="1:20">
      <c r="A44" s="8" t="s">
        <v>86</v>
      </c>
      <c r="B44" s="203">
        <v>12.5</v>
      </c>
      <c r="C44" s="203">
        <v>12.5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5.2149999999999999</v>
      </c>
      <c r="J44" s="22">
        <f t="shared" si="6"/>
        <v>2.9162499999999998</v>
      </c>
      <c r="K44" s="22">
        <f t="shared" si="7"/>
        <v>3.76125</v>
      </c>
      <c r="L44" s="22">
        <f t="shared" si="8"/>
        <v>0.60750000000000004</v>
      </c>
      <c r="M44" s="156">
        <f t="shared" si="9"/>
        <v>12.5</v>
      </c>
      <c r="N44" s="23"/>
      <c r="P44" s="38">
        <f t="shared" si="12"/>
        <v>5.2149999999999999</v>
      </c>
      <c r="Q44" s="38">
        <f t="shared" si="13"/>
        <v>2.9162499999999998</v>
      </c>
      <c r="R44" s="38">
        <f t="shared" si="14"/>
        <v>3.76125</v>
      </c>
      <c r="S44" s="38">
        <f t="shared" si="15"/>
        <v>0.60750000000000004</v>
      </c>
      <c r="T44" s="38">
        <f t="shared" si="10"/>
        <v>12.5</v>
      </c>
    </row>
    <row r="45" spans="1:20">
      <c r="A45" s="8" t="s">
        <v>87</v>
      </c>
      <c r="B45" s="203">
        <v>12.5</v>
      </c>
      <c r="C45" s="203">
        <v>12.5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5.2149999999999999</v>
      </c>
      <c r="J45" s="22">
        <f t="shared" si="6"/>
        <v>2.9162499999999998</v>
      </c>
      <c r="K45" s="22">
        <f t="shared" si="7"/>
        <v>3.76125</v>
      </c>
      <c r="L45" s="22">
        <f t="shared" si="8"/>
        <v>0.60750000000000004</v>
      </c>
      <c r="M45" s="156">
        <f t="shared" si="9"/>
        <v>12.5</v>
      </c>
      <c r="N45" s="23"/>
      <c r="P45" s="38">
        <f t="shared" si="12"/>
        <v>5.2149999999999999</v>
      </c>
      <c r="Q45" s="38">
        <f t="shared" si="13"/>
        <v>2.9162499999999998</v>
      </c>
      <c r="R45" s="38">
        <f t="shared" si="14"/>
        <v>3.76125</v>
      </c>
      <c r="S45" s="38">
        <f t="shared" si="15"/>
        <v>0.60750000000000004</v>
      </c>
      <c r="T45" s="38">
        <f t="shared" si="10"/>
        <v>12.5</v>
      </c>
    </row>
    <row r="46" spans="1:20">
      <c r="A46" s="8" t="s">
        <v>88</v>
      </c>
      <c r="B46" s="203">
        <v>12.5</v>
      </c>
      <c r="C46" s="203">
        <v>12.5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5.2149999999999999</v>
      </c>
      <c r="J46" s="22">
        <f t="shared" si="6"/>
        <v>2.9162499999999998</v>
      </c>
      <c r="K46" s="22">
        <f t="shared" si="7"/>
        <v>3.76125</v>
      </c>
      <c r="L46" s="22">
        <f t="shared" si="8"/>
        <v>0.60750000000000004</v>
      </c>
      <c r="M46" s="156">
        <f t="shared" si="9"/>
        <v>12.5</v>
      </c>
      <c r="N46" s="23"/>
      <c r="P46" s="38">
        <f t="shared" si="12"/>
        <v>5.2149999999999999</v>
      </c>
      <c r="Q46" s="38">
        <f t="shared" si="13"/>
        <v>2.9162499999999998</v>
      </c>
      <c r="R46" s="38">
        <f t="shared" si="14"/>
        <v>3.76125</v>
      </c>
      <c r="S46" s="38">
        <f t="shared" si="15"/>
        <v>0.60750000000000004</v>
      </c>
      <c r="T46" s="38">
        <f t="shared" si="10"/>
        <v>12.5</v>
      </c>
    </row>
    <row r="47" spans="1:20">
      <c r="A47" s="8" t="s">
        <v>89</v>
      </c>
      <c r="B47" s="203">
        <v>12.5</v>
      </c>
      <c r="C47" s="203">
        <v>12.5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5.2149999999999999</v>
      </c>
      <c r="J47" s="22">
        <f t="shared" si="6"/>
        <v>2.9162499999999998</v>
      </c>
      <c r="K47" s="22">
        <f t="shared" si="7"/>
        <v>3.76125</v>
      </c>
      <c r="L47" s="22">
        <f t="shared" si="8"/>
        <v>0.60750000000000004</v>
      </c>
      <c r="M47" s="156">
        <f t="shared" si="9"/>
        <v>12.5</v>
      </c>
      <c r="N47" s="23"/>
      <c r="P47" s="38">
        <f t="shared" si="12"/>
        <v>5.2149999999999999</v>
      </c>
      <c r="Q47" s="38">
        <f t="shared" si="13"/>
        <v>2.9162499999999998</v>
      </c>
      <c r="R47" s="38">
        <f t="shared" si="14"/>
        <v>3.76125</v>
      </c>
      <c r="S47" s="38">
        <f t="shared" si="15"/>
        <v>0.60750000000000004</v>
      </c>
      <c r="T47" s="38">
        <f t="shared" si="10"/>
        <v>12.5</v>
      </c>
    </row>
    <row r="48" spans="1:20">
      <c r="A48" s="8" t="s">
        <v>90</v>
      </c>
      <c r="B48" s="203">
        <v>12.5</v>
      </c>
      <c r="C48" s="203">
        <v>12.5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5.2149999999999999</v>
      </c>
      <c r="J48" s="22">
        <f t="shared" si="6"/>
        <v>2.9162499999999998</v>
      </c>
      <c r="K48" s="22">
        <f t="shared" si="7"/>
        <v>3.76125</v>
      </c>
      <c r="L48" s="22">
        <f t="shared" si="8"/>
        <v>0.60750000000000004</v>
      </c>
      <c r="M48" s="156">
        <f t="shared" si="9"/>
        <v>12.5</v>
      </c>
      <c r="N48" s="23"/>
      <c r="P48" s="38">
        <f t="shared" si="12"/>
        <v>5.2149999999999999</v>
      </c>
      <c r="Q48" s="38">
        <f t="shared" si="13"/>
        <v>2.9162499999999998</v>
      </c>
      <c r="R48" s="38">
        <f t="shared" si="14"/>
        <v>3.76125</v>
      </c>
      <c r="S48" s="38">
        <f t="shared" si="15"/>
        <v>0.60750000000000004</v>
      </c>
      <c r="T48" s="38">
        <f t="shared" si="10"/>
        <v>12.5</v>
      </c>
    </row>
    <row r="49" spans="1:20">
      <c r="A49" s="8" t="s">
        <v>91</v>
      </c>
      <c r="B49" s="203">
        <v>12.5</v>
      </c>
      <c r="C49" s="203">
        <v>12.5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5.2149999999999999</v>
      </c>
      <c r="J49" s="22">
        <f t="shared" si="6"/>
        <v>2.9162499999999998</v>
      </c>
      <c r="K49" s="22">
        <f t="shared" si="7"/>
        <v>3.76125</v>
      </c>
      <c r="L49" s="22">
        <f t="shared" si="8"/>
        <v>0.60750000000000004</v>
      </c>
      <c r="M49" s="156">
        <f t="shared" si="9"/>
        <v>12.5</v>
      </c>
      <c r="N49" s="23"/>
      <c r="P49" s="38">
        <f t="shared" si="12"/>
        <v>5.2149999999999999</v>
      </c>
      <c r="Q49" s="38">
        <f t="shared" si="13"/>
        <v>2.9162499999999998</v>
      </c>
      <c r="R49" s="38">
        <f t="shared" si="14"/>
        <v>3.76125</v>
      </c>
      <c r="S49" s="38">
        <f t="shared" si="15"/>
        <v>0.60750000000000004</v>
      </c>
      <c r="T49" s="38">
        <f t="shared" si="10"/>
        <v>12.5</v>
      </c>
    </row>
    <row r="50" spans="1:20">
      <c r="A50" s="8" t="s">
        <v>92</v>
      </c>
      <c r="B50" s="203">
        <v>12.5</v>
      </c>
      <c r="C50" s="203">
        <v>12.5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5.2149999999999999</v>
      </c>
      <c r="J50" s="22">
        <f t="shared" si="6"/>
        <v>2.9162499999999998</v>
      </c>
      <c r="K50" s="22">
        <f t="shared" si="7"/>
        <v>3.76125</v>
      </c>
      <c r="L50" s="22">
        <f t="shared" si="8"/>
        <v>0.60750000000000004</v>
      </c>
      <c r="M50" s="156">
        <f t="shared" si="9"/>
        <v>12.5</v>
      </c>
      <c r="N50" s="23"/>
      <c r="P50" s="38">
        <f t="shared" si="12"/>
        <v>5.2149999999999999</v>
      </c>
      <c r="Q50" s="38">
        <f t="shared" si="13"/>
        <v>2.9162499999999998</v>
      </c>
      <c r="R50" s="38">
        <f t="shared" si="14"/>
        <v>3.76125</v>
      </c>
      <c r="S50" s="38">
        <f t="shared" si="15"/>
        <v>0.60750000000000004</v>
      </c>
      <c r="T50" s="38">
        <f t="shared" si="10"/>
        <v>12.5</v>
      </c>
    </row>
    <row r="51" spans="1:20">
      <c r="A51" s="8" t="s">
        <v>93</v>
      </c>
      <c r="B51" s="203">
        <v>12.5</v>
      </c>
      <c r="C51" s="203">
        <v>12.5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5.2149999999999999</v>
      </c>
      <c r="J51" s="22">
        <f t="shared" si="6"/>
        <v>2.9162499999999998</v>
      </c>
      <c r="K51" s="22">
        <f t="shared" si="7"/>
        <v>3.76125</v>
      </c>
      <c r="L51" s="22">
        <f t="shared" si="8"/>
        <v>0.60750000000000004</v>
      </c>
      <c r="M51" s="156">
        <f t="shared" si="9"/>
        <v>12.5</v>
      </c>
      <c r="N51" s="23"/>
      <c r="P51" s="38">
        <f t="shared" si="12"/>
        <v>5.2149999999999999</v>
      </c>
      <c r="Q51" s="38">
        <f t="shared" si="13"/>
        <v>2.9162499999999998</v>
      </c>
      <c r="R51" s="38">
        <f t="shared" si="14"/>
        <v>3.76125</v>
      </c>
      <c r="S51" s="38">
        <f t="shared" si="15"/>
        <v>0.60750000000000004</v>
      </c>
      <c r="T51" s="38">
        <f t="shared" si="10"/>
        <v>12.5</v>
      </c>
    </row>
    <row r="52" spans="1:20">
      <c r="A52" s="8" t="s">
        <v>94</v>
      </c>
      <c r="B52" s="203">
        <v>12.5</v>
      </c>
      <c r="C52" s="203">
        <v>12.5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5.2149999999999999</v>
      </c>
      <c r="J52" s="22">
        <f t="shared" si="6"/>
        <v>2.9162499999999998</v>
      </c>
      <c r="K52" s="22">
        <f t="shared" si="7"/>
        <v>3.76125</v>
      </c>
      <c r="L52" s="22">
        <f t="shared" si="8"/>
        <v>0.60750000000000004</v>
      </c>
      <c r="M52" s="156">
        <f t="shared" si="9"/>
        <v>12.5</v>
      </c>
      <c r="N52" s="23"/>
      <c r="P52" s="38">
        <f t="shared" si="12"/>
        <v>5.2149999999999999</v>
      </c>
      <c r="Q52" s="38">
        <f t="shared" si="13"/>
        <v>2.9162499999999998</v>
      </c>
      <c r="R52" s="38">
        <f t="shared" si="14"/>
        <v>3.76125</v>
      </c>
      <c r="S52" s="38">
        <f t="shared" si="15"/>
        <v>0.60750000000000004</v>
      </c>
      <c r="T52" s="38">
        <f t="shared" si="10"/>
        <v>12.5</v>
      </c>
    </row>
    <row r="53" spans="1:20">
      <c r="A53" s="8" t="s">
        <v>95</v>
      </c>
      <c r="B53" s="203">
        <v>12.5</v>
      </c>
      <c r="C53" s="203">
        <v>12.5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5.2149999999999999</v>
      </c>
      <c r="J53" s="22">
        <f t="shared" si="6"/>
        <v>2.9162499999999998</v>
      </c>
      <c r="K53" s="22">
        <f t="shared" si="7"/>
        <v>3.76125</v>
      </c>
      <c r="L53" s="22">
        <f t="shared" si="8"/>
        <v>0.60750000000000004</v>
      </c>
      <c r="M53" s="156">
        <f t="shared" si="9"/>
        <v>12.5</v>
      </c>
      <c r="N53" s="23"/>
      <c r="P53" s="38">
        <f t="shared" si="12"/>
        <v>5.2149999999999999</v>
      </c>
      <c r="Q53" s="38">
        <f t="shared" si="13"/>
        <v>2.9162499999999998</v>
      </c>
      <c r="R53" s="38">
        <f t="shared" si="14"/>
        <v>3.76125</v>
      </c>
      <c r="S53" s="38">
        <f t="shared" si="15"/>
        <v>0.60750000000000004</v>
      </c>
      <c r="T53" s="38">
        <f t="shared" si="10"/>
        <v>12.5</v>
      </c>
    </row>
    <row r="54" spans="1:20">
      <c r="A54" s="8" t="s">
        <v>96</v>
      </c>
      <c r="B54" s="203">
        <v>12.5</v>
      </c>
      <c r="C54" s="203">
        <v>12.5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5.2149999999999999</v>
      </c>
      <c r="J54" s="22">
        <f t="shared" si="6"/>
        <v>2.9162499999999998</v>
      </c>
      <c r="K54" s="22">
        <f t="shared" si="7"/>
        <v>3.76125</v>
      </c>
      <c r="L54" s="22">
        <f t="shared" si="8"/>
        <v>0.60750000000000004</v>
      </c>
      <c r="M54" s="156">
        <f t="shared" si="9"/>
        <v>12.5</v>
      </c>
      <c r="N54" s="23"/>
      <c r="P54" s="38">
        <f t="shared" si="12"/>
        <v>5.2149999999999999</v>
      </c>
      <c r="Q54" s="38">
        <f t="shared" si="13"/>
        <v>2.9162499999999998</v>
      </c>
      <c r="R54" s="38">
        <f t="shared" si="14"/>
        <v>3.76125</v>
      </c>
      <c r="S54" s="38">
        <f t="shared" si="15"/>
        <v>0.60750000000000004</v>
      </c>
      <c r="T54" s="38">
        <f t="shared" si="10"/>
        <v>12.5</v>
      </c>
    </row>
    <row r="55" spans="1:20">
      <c r="A55" s="8" t="s">
        <v>97</v>
      </c>
      <c r="B55" s="203">
        <v>12.5</v>
      </c>
      <c r="C55" s="203">
        <v>12.5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5.2149999999999999</v>
      </c>
      <c r="J55" s="22">
        <f t="shared" si="6"/>
        <v>2.9162499999999998</v>
      </c>
      <c r="K55" s="22">
        <f t="shared" si="7"/>
        <v>3.76125</v>
      </c>
      <c r="L55" s="22">
        <f t="shared" si="8"/>
        <v>0.60750000000000004</v>
      </c>
      <c r="M55" s="156">
        <f t="shared" si="9"/>
        <v>12.5</v>
      </c>
      <c r="N55" s="23"/>
      <c r="P55" s="38">
        <f t="shared" si="12"/>
        <v>5.2149999999999999</v>
      </c>
      <c r="Q55" s="38">
        <f t="shared" si="13"/>
        <v>2.9162499999999998</v>
      </c>
      <c r="R55" s="38">
        <f t="shared" si="14"/>
        <v>3.76125</v>
      </c>
      <c r="S55" s="38">
        <f t="shared" si="15"/>
        <v>0.60750000000000004</v>
      </c>
      <c r="T55" s="38">
        <f t="shared" si="10"/>
        <v>12.5</v>
      </c>
    </row>
    <row r="56" spans="1:20">
      <c r="A56" s="8" t="s">
        <v>98</v>
      </c>
      <c r="B56" s="203">
        <v>12.5</v>
      </c>
      <c r="C56" s="203">
        <v>12.5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5.2149999999999999</v>
      </c>
      <c r="J56" s="22">
        <f t="shared" si="6"/>
        <v>2.9162499999999998</v>
      </c>
      <c r="K56" s="22">
        <f t="shared" si="7"/>
        <v>3.76125</v>
      </c>
      <c r="L56" s="22">
        <f t="shared" si="8"/>
        <v>0.60750000000000004</v>
      </c>
      <c r="M56" s="156">
        <f t="shared" si="9"/>
        <v>12.5</v>
      </c>
      <c r="N56" s="23"/>
      <c r="P56" s="38">
        <f t="shared" si="12"/>
        <v>5.2149999999999999</v>
      </c>
      <c r="Q56" s="38">
        <f t="shared" si="13"/>
        <v>2.9162499999999998</v>
      </c>
      <c r="R56" s="38">
        <f t="shared" si="14"/>
        <v>3.76125</v>
      </c>
      <c r="S56" s="38">
        <f t="shared" si="15"/>
        <v>0.60750000000000004</v>
      </c>
      <c r="T56" s="38">
        <f t="shared" si="10"/>
        <v>12.5</v>
      </c>
    </row>
    <row r="57" spans="1:20">
      <c r="A57" s="8" t="s">
        <v>99</v>
      </c>
      <c r="B57" s="203">
        <v>12.5</v>
      </c>
      <c r="C57" s="203">
        <v>12.5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5.2149999999999999</v>
      </c>
      <c r="J57" s="22">
        <f t="shared" si="6"/>
        <v>2.9162499999999998</v>
      </c>
      <c r="K57" s="22">
        <f t="shared" si="7"/>
        <v>3.76125</v>
      </c>
      <c r="L57" s="22">
        <f t="shared" si="8"/>
        <v>0.60750000000000004</v>
      </c>
      <c r="M57" s="156">
        <f t="shared" si="9"/>
        <v>12.5</v>
      </c>
      <c r="N57" s="23"/>
      <c r="P57" s="38">
        <f t="shared" si="12"/>
        <v>5.2149999999999999</v>
      </c>
      <c r="Q57" s="38">
        <f t="shared" si="13"/>
        <v>2.9162499999999998</v>
      </c>
      <c r="R57" s="38">
        <f t="shared" si="14"/>
        <v>3.76125</v>
      </c>
      <c r="S57" s="38">
        <f t="shared" si="15"/>
        <v>0.60750000000000004</v>
      </c>
      <c r="T57" s="38">
        <f t="shared" si="10"/>
        <v>12.5</v>
      </c>
    </row>
    <row r="58" spans="1:20">
      <c r="A58" s="8" t="s">
        <v>100</v>
      </c>
      <c r="B58" s="203">
        <v>12.5</v>
      </c>
      <c r="C58" s="203">
        <v>12.5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5.2149999999999999</v>
      </c>
      <c r="J58" s="22">
        <f t="shared" si="6"/>
        <v>2.9162499999999998</v>
      </c>
      <c r="K58" s="22">
        <f t="shared" si="7"/>
        <v>3.76125</v>
      </c>
      <c r="L58" s="22">
        <f t="shared" si="8"/>
        <v>0.60750000000000004</v>
      </c>
      <c r="M58" s="156">
        <f t="shared" si="9"/>
        <v>12.5</v>
      </c>
      <c r="N58" s="23"/>
      <c r="P58" s="38">
        <f t="shared" si="12"/>
        <v>5.2149999999999999</v>
      </c>
      <c r="Q58" s="38">
        <f t="shared" si="13"/>
        <v>2.9162499999999998</v>
      </c>
      <c r="R58" s="38">
        <f t="shared" si="14"/>
        <v>3.76125</v>
      </c>
      <c r="S58" s="38">
        <f t="shared" si="15"/>
        <v>0.60750000000000004</v>
      </c>
      <c r="T58" s="38">
        <f t="shared" si="10"/>
        <v>12.5</v>
      </c>
    </row>
    <row r="59" spans="1:20">
      <c r="A59" s="8" t="s">
        <v>101</v>
      </c>
      <c r="B59" s="203">
        <v>12.5</v>
      </c>
      <c r="C59" s="203">
        <v>12.5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5.2149999999999999</v>
      </c>
      <c r="J59" s="22">
        <f t="shared" si="6"/>
        <v>2.9162499999999998</v>
      </c>
      <c r="K59" s="22">
        <f t="shared" si="7"/>
        <v>3.76125</v>
      </c>
      <c r="L59" s="22">
        <f t="shared" si="8"/>
        <v>0.60750000000000004</v>
      </c>
      <c r="M59" s="156">
        <f t="shared" si="9"/>
        <v>12.5</v>
      </c>
      <c r="N59" s="23"/>
      <c r="P59" s="38">
        <f t="shared" si="12"/>
        <v>5.2149999999999999</v>
      </c>
      <c r="Q59" s="38">
        <f t="shared" si="13"/>
        <v>2.9162499999999998</v>
      </c>
      <c r="R59" s="38">
        <f t="shared" si="14"/>
        <v>3.76125</v>
      </c>
      <c r="S59" s="38">
        <f t="shared" si="15"/>
        <v>0.60750000000000004</v>
      </c>
      <c r="T59" s="38">
        <f t="shared" si="10"/>
        <v>12.5</v>
      </c>
    </row>
    <row r="60" spans="1:20">
      <c r="A60" s="8" t="s">
        <v>102</v>
      </c>
      <c r="B60" s="203">
        <v>12.5</v>
      </c>
      <c r="C60" s="203">
        <v>12.5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5.2149999999999999</v>
      </c>
      <c r="J60" s="22">
        <f t="shared" si="6"/>
        <v>2.9162499999999998</v>
      </c>
      <c r="K60" s="22">
        <f t="shared" si="7"/>
        <v>3.76125</v>
      </c>
      <c r="L60" s="22">
        <f t="shared" si="8"/>
        <v>0.60750000000000004</v>
      </c>
      <c r="M60" s="156">
        <f t="shared" si="9"/>
        <v>12.5</v>
      </c>
      <c r="N60" s="23"/>
      <c r="P60" s="38">
        <f t="shared" si="12"/>
        <v>5.2149999999999999</v>
      </c>
      <c r="Q60" s="38">
        <f t="shared" si="13"/>
        <v>2.9162499999999998</v>
      </c>
      <c r="R60" s="38">
        <f t="shared" si="14"/>
        <v>3.76125</v>
      </c>
      <c r="S60" s="38">
        <f t="shared" si="15"/>
        <v>0.60750000000000004</v>
      </c>
      <c r="T60" s="38">
        <f t="shared" si="10"/>
        <v>12.5</v>
      </c>
    </row>
    <row r="61" spans="1:20">
      <c r="A61" s="8" t="s">
        <v>103</v>
      </c>
      <c r="B61" s="203">
        <v>12.5</v>
      </c>
      <c r="C61" s="203">
        <v>12.5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5.2149999999999999</v>
      </c>
      <c r="J61" s="22">
        <f t="shared" si="6"/>
        <v>2.9162499999999998</v>
      </c>
      <c r="K61" s="22">
        <f t="shared" si="7"/>
        <v>3.76125</v>
      </c>
      <c r="L61" s="22">
        <f t="shared" si="8"/>
        <v>0.60750000000000004</v>
      </c>
      <c r="M61" s="156">
        <f t="shared" si="9"/>
        <v>12.5</v>
      </c>
      <c r="N61" s="23"/>
      <c r="P61" s="38">
        <f t="shared" si="12"/>
        <v>5.2149999999999999</v>
      </c>
      <c r="Q61" s="38">
        <f t="shared" si="13"/>
        <v>2.9162499999999998</v>
      </c>
      <c r="R61" s="38">
        <f t="shared" si="14"/>
        <v>3.76125</v>
      </c>
      <c r="S61" s="38">
        <f t="shared" si="15"/>
        <v>0.60750000000000004</v>
      </c>
      <c r="T61" s="38">
        <f t="shared" si="10"/>
        <v>12.5</v>
      </c>
    </row>
    <row r="62" spans="1:20">
      <c r="A62" s="8" t="s">
        <v>104</v>
      </c>
      <c r="B62" s="203">
        <v>12.5</v>
      </c>
      <c r="C62" s="203">
        <v>12.5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5.2149999999999999</v>
      </c>
      <c r="J62" s="22">
        <f t="shared" si="6"/>
        <v>2.9162499999999998</v>
      </c>
      <c r="K62" s="22">
        <f t="shared" si="7"/>
        <v>3.76125</v>
      </c>
      <c r="L62" s="22">
        <f t="shared" si="8"/>
        <v>0.60750000000000004</v>
      </c>
      <c r="M62" s="156">
        <f t="shared" si="9"/>
        <v>12.5</v>
      </c>
      <c r="N62" s="23"/>
      <c r="P62" s="38">
        <f t="shared" si="12"/>
        <v>5.2149999999999999</v>
      </c>
      <c r="Q62" s="38">
        <f t="shared" si="13"/>
        <v>2.9162499999999998</v>
      </c>
      <c r="R62" s="38">
        <f t="shared" si="14"/>
        <v>3.76125</v>
      </c>
      <c r="S62" s="38">
        <f t="shared" si="15"/>
        <v>0.60750000000000004</v>
      </c>
      <c r="T62" s="38">
        <f t="shared" si="10"/>
        <v>12.5</v>
      </c>
    </row>
    <row r="63" spans="1:20">
      <c r="A63" s="8" t="s">
        <v>105</v>
      </c>
      <c r="B63" s="203">
        <v>12.5</v>
      </c>
      <c r="C63" s="203">
        <v>12.5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5.2149999999999999</v>
      </c>
      <c r="J63" s="22">
        <f t="shared" si="6"/>
        <v>2.9162499999999998</v>
      </c>
      <c r="K63" s="22">
        <f t="shared" si="7"/>
        <v>3.76125</v>
      </c>
      <c r="L63" s="22">
        <f t="shared" si="8"/>
        <v>0.60750000000000004</v>
      </c>
      <c r="M63" s="156">
        <f t="shared" si="9"/>
        <v>12.5</v>
      </c>
      <c r="N63" s="23"/>
      <c r="P63" s="38">
        <f t="shared" si="12"/>
        <v>5.2149999999999999</v>
      </c>
      <c r="Q63" s="38">
        <f t="shared" si="13"/>
        <v>2.9162499999999998</v>
      </c>
      <c r="R63" s="38">
        <f t="shared" si="14"/>
        <v>3.76125</v>
      </c>
      <c r="S63" s="38">
        <f t="shared" si="15"/>
        <v>0.60750000000000004</v>
      </c>
      <c r="T63" s="38">
        <f t="shared" si="10"/>
        <v>12.5</v>
      </c>
    </row>
    <row r="64" spans="1:20">
      <c r="A64" s="8" t="s">
        <v>106</v>
      </c>
      <c r="B64" s="203">
        <v>12.5</v>
      </c>
      <c r="C64" s="203">
        <v>12.5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5.2149999999999999</v>
      </c>
      <c r="J64" s="22">
        <f t="shared" si="6"/>
        <v>2.9162499999999998</v>
      </c>
      <c r="K64" s="22">
        <f t="shared" si="7"/>
        <v>3.76125</v>
      </c>
      <c r="L64" s="22">
        <f t="shared" si="8"/>
        <v>0.60750000000000004</v>
      </c>
      <c r="M64" s="156">
        <f t="shared" si="9"/>
        <v>12.5</v>
      </c>
      <c r="N64" s="23"/>
      <c r="P64" s="38">
        <f t="shared" si="12"/>
        <v>5.2149999999999999</v>
      </c>
      <c r="Q64" s="38">
        <f t="shared" si="13"/>
        <v>2.9162499999999998</v>
      </c>
      <c r="R64" s="38">
        <f t="shared" si="14"/>
        <v>3.76125</v>
      </c>
      <c r="S64" s="38">
        <f t="shared" si="15"/>
        <v>0.60750000000000004</v>
      </c>
      <c r="T64" s="38">
        <f t="shared" si="10"/>
        <v>12.5</v>
      </c>
    </row>
    <row r="65" spans="1:20">
      <c r="A65" s="8" t="s">
        <v>107</v>
      </c>
      <c r="B65" s="203">
        <v>12.5</v>
      </c>
      <c r="C65" s="203">
        <v>12.5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5.2149999999999999</v>
      </c>
      <c r="J65" s="22">
        <f t="shared" si="6"/>
        <v>2.9162499999999998</v>
      </c>
      <c r="K65" s="22">
        <f t="shared" si="7"/>
        <v>3.76125</v>
      </c>
      <c r="L65" s="22">
        <f t="shared" si="8"/>
        <v>0.60750000000000004</v>
      </c>
      <c r="M65" s="156">
        <f t="shared" si="9"/>
        <v>12.5</v>
      </c>
      <c r="N65" s="23"/>
      <c r="P65" s="38">
        <f t="shared" si="12"/>
        <v>5.2149999999999999</v>
      </c>
      <c r="Q65" s="38">
        <f t="shared" si="13"/>
        <v>2.9162499999999998</v>
      </c>
      <c r="R65" s="38">
        <f t="shared" si="14"/>
        <v>3.76125</v>
      </c>
      <c r="S65" s="38">
        <f t="shared" si="15"/>
        <v>0.60750000000000004</v>
      </c>
      <c r="T65" s="38">
        <f t="shared" si="10"/>
        <v>12.5</v>
      </c>
    </row>
    <row r="66" spans="1:20">
      <c r="A66" s="8" t="s">
        <v>108</v>
      </c>
      <c r="B66" s="203">
        <v>12.5</v>
      </c>
      <c r="C66" s="203">
        <v>12.5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5.2149999999999999</v>
      </c>
      <c r="J66" s="22">
        <f t="shared" si="6"/>
        <v>2.9162499999999998</v>
      </c>
      <c r="K66" s="22">
        <f t="shared" si="7"/>
        <v>3.76125</v>
      </c>
      <c r="L66" s="22">
        <f t="shared" si="8"/>
        <v>0.60750000000000004</v>
      </c>
      <c r="M66" s="156">
        <f t="shared" si="9"/>
        <v>12.5</v>
      </c>
      <c r="N66" s="23"/>
      <c r="P66" s="38">
        <f t="shared" si="12"/>
        <v>5.2149999999999999</v>
      </c>
      <c r="Q66" s="38">
        <f t="shared" si="13"/>
        <v>2.9162499999999998</v>
      </c>
      <c r="R66" s="38">
        <f t="shared" si="14"/>
        <v>3.76125</v>
      </c>
      <c r="S66" s="38">
        <f t="shared" si="15"/>
        <v>0.60750000000000004</v>
      </c>
      <c r="T66" s="38">
        <f t="shared" si="10"/>
        <v>12.5</v>
      </c>
    </row>
    <row r="67" spans="1:20">
      <c r="A67" s="8" t="s">
        <v>109</v>
      </c>
      <c r="B67" s="203">
        <v>12.5</v>
      </c>
      <c r="C67" s="203">
        <v>12.5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5.2149999999999999</v>
      </c>
      <c r="J67" s="22">
        <f t="shared" si="6"/>
        <v>2.9162499999999998</v>
      </c>
      <c r="K67" s="22">
        <f t="shared" si="7"/>
        <v>3.76125</v>
      </c>
      <c r="L67" s="22">
        <f t="shared" si="8"/>
        <v>0.60750000000000004</v>
      </c>
      <c r="M67" s="156">
        <f t="shared" si="9"/>
        <v>12.5</v>
      </c>
      <c r="N67" s="23"/>
      <c r="P67" s="38">
        <f t="shared" ref="P67:P98" si="17">I67</f>
        <v>5.2149999999999999</v>
      </c>
      <c r="Q67" s="38">
        <f t="shared" ref="Q67:Q98" si="18">J67</f>
        <v>2.9162499999999998</v>
      </c>
      <c r="R67" s="38">
        <f t="shared" ref="R67:R98" si="19">K67</f>
        <v>3.76125</v>
      </c>
      <c r="S67" s="38">
        <f t="shared" ref="S67:S98" si="20">L67</f>
        <v>0.60750000000000004</v>
      </c>
      <c r="T67" s="38">
        <f t="shared" si="10"/>
        <v>12.5</v>
      </c>
    </row>
    <row r="68" spans="1:20">
      <c r="A68" s="8" t="s">
        <v>110</v>
      </c>
      <c r="B68" s="203">
        <v>12.5</v>
      </c>
      <c r="C68" s="203">
        <v>12.5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5.2149999999999999</v>
      </c>
      <c r="J68" s="22">
        <f t="shared" ref="J68:J98" si="22">C68*E68/100</f>
        <v>2.9162499999999998</v>
      </c>
      <c r="K68" s="22">
        <f t="shared" ref="K68:K98" si="23">C68*F68/100</f>
        <v>3.76125</v>
      </c>
      <c r="L68" s="22">
        <f t="shared" ref="L68:L98" si="24">C68*G68/100</f>
        <v>0.60750000000000004</v>
      </c>
      <c r="M68" s="156">
        <f t="shared" ref="M68:M98" si="25">SUM(I68:L68)</f>
        <v>12.5</v>
      </c>
      <c r="N68" s="23"/>
      <c r="P68" s="38">
        <f t="shared" si="17"/>
        <v>5.2149999999999999</v>
      </c>
      <c r="Q68" s="38">
        <f t="shared" si="18"/>
        <v>2.9162499999999998</v>
      </c>
      <c r="R68" s="38">
        <f t="shared" si="19"/>
        <v>3.76125</v>
      </c>
      <c r="S68" s="38">
        <f t="shared" si="20"/>
        <v>0.60750000000000004</v>
      </c>
      <c r="T68" s="38">
        <f t="shared" ref="T68:T99" si="26">SUM(P68:S68)</f>
        <v>12.5</v>
      </c>
    </row>
    <row r="69" spans="1:20">
      <c r="A69" s="8" t="s">
        <v>111</v>
      </c>
      <c r="B69" s="203">
        <v>12.5</v>
      </c>
      <c r="C69" s="203">
        <v>12.5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5.2149999999999999</v>
      </c>
      <c r="J69" s="22">
        <f t="shared" si="22"/>
        <v>2.9162499999999998</v>
      </c>
      <c r="K69" s="22">
        <f t="shared" si="23"/>
        <v>3.76125</v>
      </c>
      <c r="L69" s="22">
        <f t="shared" si="24"/>
        <v>0.60750000000000004</v>
      </c>
      <c r="M69" s="156">
        <f t="shared" si="25"/>
        <v>12.5</v>
      </c>
      <c r="N69" s="23"/>
      <c r="P69" s="38">
        <f t="shared" si="17"/>
        <v>5.2149999999999999</v>
      </c>
      <c r="Q69" s="38">
        <f t="shared" si="18"/>
        <v>2.9162499999999998</v>
      </c>
      <c r="R69" s="38">
        <f t="shared" si="19"/>
        <v>3.76125</v>
      </c>
      <c r="S69" s="38">
        <f t="shared" si="20"/>
        <v>0.60750000000000004</v>
      </c>
      <c r="T69" s="38">
        <f t="shared" si="26"/>
        <v>12.5</v>
      </c>
    </row>
    <row r="70" spans="1:20">
      <c r="A70" s="8" t="s">
        <v>112</v>
      </c>
      <c r="B70" s="203">
        <v>12.5</v>
      </c>
      <c r="C70" s="203">
        <v>12.5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5.2149999999999999</v>
      </c>
      <c r="J70" s="22">
        <f t="shared" si="22"/>
        <v>2.9162499999999998</v>
      </c>
      <c r="K70" s="22">
        <f t="shared" si="23"/>
        <v>3.76125</v>
      </c>
      <c r="L70" s="22">
        <f t="shared" si="24"/>
        <v>0.60750000000000004</v>
      </c>
      <c r="M70" s="156">
        <f t="shared" si="25"/>
        <v>12.5</v>
      </c>
      <c r="N70" s="23"/>
      <c r="P70" s="38">
        <f t="shared" si="17"/>
        <v>5.2149999999999999</v>
      </c>
      <c r="Q70" s="38">
        <f t="shared" si="18"/>
        <v>2.9162499999999998</v>
      </c>
      <c r="R70" s="38">
        <f t="shared" si="19"/>
        <v>3.76125</v>
      </c>
      <c r="S70" s="38">
        <f t="shared" si="20"/>
        <v>0.60750000000000004</v>
      </c>
      <c r="T70" s="38">
        <f t="shared" si="26"/>
        <v>12.5</v>
      </c>
    </row>
    <row r="71" spans="1:20">
      <c r="A71" s="8" t="s">
        <v>113</v>
      </c>
      <c r="B71" s="203">
        <v>12.5</v>
      </c>
      <c r="C71" s="203">
        <v>12.5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5.2149999999999999</v>
      </c>
      <c r="J71" s="22">
        <f t="shared" si="22"/>
        <v>2.9162499999999998</v>
      </c>
      <c r="K71" s="22">
        <f t="shared" si="23"/>
        <v>3.76125</v>
      </c>
      <c r="L71" s="22">
        <f t="shared" si="24"/>
        <v>0.60750000000000004</v>
      </c>
      <c r="M71" s="156">
        <f t="shared" si="25"/>
        <v>12.5</v>
      </c>
      <c r="N71" s="23"/>
      <c r="P71" s="38">
        <f t="shared" si="17"/>
        <v>5.2149999999999999</v>
      </c>
      <c r="Q71" s="38">
        <f t="shared" si="18"/>
        <v>2.9162499999999998</v>
      </c>
      <c r="R71" s="38">
        <f t="shared" si="19"/>
        <v>3.76125</v>
      </c>
      <c r="S71" s="38">
        <f t="shared" si="20"/>
        <v>0.60750000000000004</v>
      </c>
      <c r="T71" s="38">
        <f t="shared" si="26"/>
        <v>12.5</v>
      </c>
    </row>
    <row r="72" spans="1:20">
      <c r="A72" s="8" t="s">
        <v>114</v>
      </c>
      <c r="B72" s="203">
        <v>12.5</v>
      </c>
      <c r="C72" s="203">
        <v>12.5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5.2149999999999999</v>
      </c>
      <c r="J72" s="22">
        <f t="shared" si="22"/>
        <v>2.9162499999999998</v>
      </c>
      <c r="K72" s="22">
        <f t="shared" si="23"/>
        <v>3.76125</v>
      </c>
      <c r="L72" s="22">
        <f t="shared" si="24"/>
        <v>0.60750000000000004</v>
      </c>
      <c r="M72" s="156">
        <f t="shared" si="25"/>
        <v>12.5</v>
      </c>
      <c r="N72" s="23"/>
      <c r="P72" s="38">
        <f t="shared" si="17"/>
        <v>5.2149999999999999</v>
      </c>
      <c r="Q72" s="38">
        <f t="shared" si="18"/>
        <v>2.9162499999999998</v>
      </c>
      <c r="R72" s="38">
        <f t="shared" si="19"/>
        <v>3.76125</v>
      </c>
      <c r="S72" s="38">
        <f t="shared" si="20"/>
        <v>0.60750000000000004</v>
      </c>
      <c r="T72" s="38">
        <f t="shared" si="26"/>
        <v>12.5</v>
      </c>
    </row>
    <row r="73" spans="1:20">
      <c r="A73" s="8" t="s">
        <v>115</v>
      </c>
      <c r="B73" s="203">
        <v>12.5</v>
      </c>
      <c r="C73" s="203">
        <v>12.5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5.2149999999999999</v>
      </c>
      <c r="J73" s="22">
        <f t="shared" si="22"/>
        <v>2.9162499999999998</v>
      </c>
      <c r="K73" s="22">
        <f t="shared" si="23"/>
        <v>3.76125</v>
      </c>
      <c r="L73" s="22">
        <f t="shared" si="24"/>
        <v>0.60750000000000004</v>
      </c>
      <c r="M73" s="156">
        <f t="shared" si="25"/>
        <v>12.5</v>
      </c>
      <c r="N73" s="23"/>
      <c r="P73" s="38">
        <f t="shared" si="17"/>
        <v>5.2149999999999999</v>
      </c>
      <c r="Q73" s="38">
        <f t="shared" si="18"/>
        <v>2.9162499999999998</v>
      </c>
      <c r="R73" s="38">
        <f t="shared" si="19"/>
        <v>3.76125</v>
      </c>
      <c r="S73" s="38">
        <f t="shared" si="20"/>
        <v>0.60750000000000004</v>
      </c>
      <c r="T73" s="38">
        <f t="shared" si="26"/>
        <v>12.5</v>
      </c>
    </row>
    <row r="74" spans="1:20">
      <c r="A74" s="8" t="s">
        <v>116</v>
      </c>
      <c r="B74" s="203">
        <v>12.5</v>
      </c>
      <c r="C74" s="203">
        <v>12.5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5.2149999999999999</v>
      </c>
      <c r="J74" s="22">
        <f t="shared" si="22"/>
        <v>2.9162499999999998</v>
      </c>
      <c r="K74" s="22">
        <f t="shared" si="23"/>
        <v>3.76125</v>
      </c>
      <c r="L74" s="22">
        <f t="shared" si="24"/>
        <v>0.60750000000000004</v>
      </c>
      <c r="M74" s="156">
        <f t="shared" si="25"/>
        <v>12.5</v>
      </c>
      <c r="N74" s="23"/>
      <c r="P74" s="38">
        <f t="shared" si="17"/>
        <v>5.2149999999999999</v>
      </c>
      <c r="Q74" s="38">
        <f t="shared" si="18"/>
        <v>2.9162499999999998</v>
      </c>
      <c r="R74" s="38">
        <f t="shared" si="19"/>
        <v>3.76125</v>
      </c>
      <c r="S74" s="38">
        <f t="shared" si="20"/>
        <v>0.60750000000000004</v>
      </c>
      <c r="T74" s="38">
        <f t="shared" si="26"/>
        <v>12.5</v>
      </c>
    </row>
    <row r="75" spans="1:20">
      <c r="A75" s="8" t="s">
        <v>117</v>
      </c>
      <c r="B75" s="203">
        <v>12.5</v>
      </c>
      <c r="C75" s="203">
        <v>12.5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5.2149999999999999</v>
      </c>
      <c r="J75" s="22">
        <f t="shared" si="22"/>
        <v>2.9162499999999998</v>
      </c>
      <c r="K75" s="22">
        <f t="shared" si="23"/>
        <v>3.76125</v>
      </c>
      <c r="L75" s="22">
        <f t="shared" si="24"/>
        <v>0.60750000000000004</v>
      </c>
      <c r="M75" s="156">
        <f t="shared" si="25"/>
        <v>12.5</v>
      </c>
      <c r="N75" s="23"/>
      <c r="P75" s="38">
        <f t="shared" si="17"/>
        <v>5.2149999999999999</v>
      </c>
      <c r="Q75" s="38">
        <f t="shared" si="18"/>
        <v>2.9162499999999998</v>
      </c>
      <c r="R75" s="38">
        <f t="shared" si="19"/>
        <v>3.76125</v>
      </c>
      <c r="S75" s="38">
        <f t="shared" si="20"/>
        <v>0.60750000000000004</v>
      </c>
      <c r="T75" s="38">
        <f t="shared" si="26"/>
        <v>12.5</v>
      </c>
    </row>
    <row r="76" spans="1:20">
      <c r="A76" s="8" t="s">
        <v>118</v>
      </c>
      <c r="B76" s="203">
        <v>12.5</v>
      </c>
      <c r="C76" s="203">
        <v>12.5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5.2149999999999999</v>
      </c>
      <c r="J76" s="22">
        <f t="shared" si="22"/>
        <v>2.9162499999999998</v>
      </c>
      <c r="K76" s="22">
        <f t="shared" si="23"/>
        <v>3.76125</v>
      </c>
      <c r="L76" s="22">
        <f t="shared" si="24"/>
        <v>0.60750000000000004</v>
      </c>
      <c r="M76" s="156">
        <f t="shared" si="25"/>
        <v>12.5</v>
      </c>
      <c r="N76" s="23"/>
      <c r="P76" s="38">
        <f t="shared" si="17"/>
        <v>5.2149999999999999</v>
      </c>
      <c r="Q76" s="38">
        <f t="shared" si="18"/>
        <v>2.9162499999999998</v>
      </c>
      <c r="R76" s="38">
        <f t="shared" si="19"/>
        <v>3.76125</v>
      </c>
      <c r="S76" s="38">
        <f t="shared" si="20"/>
        <v>0.60750000000000004</v>
      </c>
      <c r="T76" s="38">
        <f t="shared" si="26"/>
        <v>12.5</v>
      </c>
    </row>
    <row r="77" spans="1:20">
      <c r="A77" s="8" t="s">
        <v>119</v>
      </c>
      <c r="B77" s="203">
        <v>12.5</v>
      </c>
      <c r="C77" s="203">
        <v>12.5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5.2149999999999999</v>
      </c>
      <c r="J77" s="22">
        <f t="shared" si="22"/>
        <v>2.9162499999999998</v>
      </c>
      <c r="K77" s="22">
        <f t="shared" si="23"/>
        <v>3.76125</v>
      </c>
      <c r="L77" s="22">
        <f t="shared" si="24"/>
        <v>0.60750000000000004</v>
      </c>
      <c r="M77" s="156">
        <f t="shared" si="25"/>
        <v>12.5</v>
      </c>
      <c r="N77" s="23"/>
      <c r="P77" s="38">
        <f t="shared" si="17"/>
        <v>5.2149999999999999</v>
      </c>
      <c r="Q77" s="38">
        <f t="shared" si="18"/>
        <v>2.9162499999999998</v>
      </c>
      <c r="R77" s="38">
        <f t="shared" si="19"/>
        <v>3.76125</v>
      </c>
      <c r="S77" s="38">
        <f t="shared" si="20"/>
        <v>0.60750000000000004</v>
      </c>
      <c r="T77" s="38">
        <f t="shared" si="26"/>
        <v>12.5</v>
      </c>
    </row>
    <row r="78" spans="1:20">
      <c r="A78" s="8" t="s">
        <v>120</v>
      </c>
      <c r="B78" s="203">
        <v>12.5</v>
      </c>
      <c r="C78" s="203">
        <v>12.5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5.2149999999999999</v>
      </c>
      <c r="J78" s="22">
        <f t="shared" si="22"/>
        <v>2.9162499999999998</v>
      </c>
      <c r="K78" s="22">
        <f t="shared" si="23"/>
        <v>3.76125</v>
      </c>
      <c r="L78" s="22">
        <f t="shared" si="24"/>
        <v>0.60750000000000004</v>
      </c>
      <c r="M78" s="156">
        <f t="shared" si="25"/>
        <v>12.5</v>
      </c>
      <c r="N78" s="23"/>
      <c r="P78" s="38">
        <f t="shared" si="17"/>
        <v>5.2149999999999999</v>
      </c>
      <c r="Q78" s="38">
        <f t="shared" si="18"/>
        <v>2.9162499999999998</v>
      </c>
      <c r="R78" s="38">
        <f t="shared" si="19"/>
        <v>3.76125</v>
      </c>
      <c r="S78" s="38">
        <f t="shared" si="20"/>
        <v>0.60750000000000004</v>
      </c>
      <c r="T78" s="38">
        <f t="shared" si="26"/>
        <v>12.5</v>
      </c>
    </row>
    <row r="79" spans="1:20">
      <c r="A79" s="8" t="s">
        <v>121</v>
      </c>
      <c r="B79" s="203">
        <v>12.5</v>
      </c>
      <c r="C79" s="203">
        <v>12.5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5.2149999999999999</v>
      </c>
      <c r="J79" s="22">
        <f t="shared" si="22"/>
        <v>2.9162499999999998</v>
      </c>
      <c r="K79" s="22">
        <f t="shared" si="23"/>
        <v>3.76125</v>
      </c>
      <c r="L79" s="22">
        <f t="shared" si="24"/>
        <v>0.60750000000000004</v>
      </c>
      <c r="M79" s="156">
        <f t="shared" si="25"/>
        <v>12.5</v>
      </c>
      <c r="N79" s="23"/>
      <c r="P79" s="38">
        <f t="shared" si="17"/>
        <v>5.2149999999999999</v>
      </c>
      <c r="Q79" s="38">
        <f t="shared" si="18"/>
        <v>2.9162499999999998</v>
      </c>
      <c r="R79" s="38">
        <f t="shared" si="19"/>
        <v>3.76125</v>
      </c>
      <c r="S79" s="38">
        <f t="shared" si="20"/>
        <v>0.60750000000000004</v>
      </c>
      <c r="T79" s="38">
        <f t="shared" si="26"/>
        <v>12.5</v>
      </c>
    </row>
    <row r="80" spans="1:20">
      <c r="A80" s="8" t="s">
        <v>122</v>
      </c>
      <c r="B80" s="203">
        <v>12.5</v>
      </c>
      <c r="C80" s="203">
        <v>12.5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5.2149999999999999</v>
      </c>
      <c r="J80" s="22">
        <f t="shared" si="22"/>
        <v>2.9162499999999998</v>
      </c>
      <c r="K80" s="22">
        <f t="shared" si="23"/>
        <v>3.76125</v>
      </c>
      <c r="L80" s="22">
        <f t="shared" si="24"/>
        <v>0.60750000000000004</v>
      </c>
      <c r="M80" s="156">
        <f t="shared" si="25"/>
        <v>12.5</v>
      </c>
      <c r="N80" s="23"/>
      <c r="P80" s="38">
        <f t="shared" si="17"/>
        <v>5.2149999999999999</v>
      </c>
      <c r="Q80" s="38">
        <f t="shared" si="18"/>
        <v>2.9162499999999998</v>
      </c>
      <c r="R80" s="38">
        <f t="shared" si="19"/>
        <v>3.76125</v>
      </c>
      <c r="S80" s="38">
        <f t="shared" si="20"/>
        <v>0.60750000000000004</v>
      </c>
      <c r="T80" s="38">
        <f t="shared" si="26"/>
        <v>12.5</v>
      </c>
    </row>
    <row r="81" spans="1:20">
      <c r="A81" s="8" t="s">
        <v>123</v>
      </c>
      <c r="B81" s="203">
        <v>12.5</v>
      </c>
      <c r="C81" s="203">
        <v>12.5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5.2149999999999999</v>
      </c>
      <c r="J81" s="22">
        <f t="shared" si="22"/>
        <v>2.9162499999999998</v>
      </c>
      <c r="K81" s="22">
        <f t="shared" si="23"/>
        <v>3.76125</v>
      </c>
      <c r="L81" s="22">
        <f t="shared" si="24"/>
        <v>0.60750000000000004</v>
      </c>
      <c r="M81" s="156">
        <f t="shared" si="25"/>
        <v>12.5</v>
      </c>
      <c r="N81" s="23"/>
      <c r="P81" s="38">
        <f t="shared" si="17"/>
        <v>5.2149999999999999</v>
      </c>
      <c r="Q81" s="38">
        <f t="shared" si="18"/>
        <v>2.9162499999999998</v>
      </c>
      <c r="R81" s="38">
        <f t="shared" si="19"/>
        <v>3.76125</v>
      </c>
      <c r="S81" s="38">
        <f t="shared" si="20"/>
        <v>0.60750000000000004</v>
      </c>
      <c r="T81" s="38">
        <f t="shared" si="26"/>
        <v>12.5</v>
      </c>
    </row>
    <row r="82" spans="1:20">
      <c r="A82" s="8" t="s">
        <v>124</v>
      </c>
      <c r="B82" s="203">
        <v>12.5</v>
      </c>
      <c r="C82" s="203">
        <v>12.5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5.2149999999999999</v>
      </c>
      <c r="J82" s="22">
        <f t="shared" si="22"/>
        <v>2.9162499999999998</v>
      </c>
      <c r="K82" s="22">
        <f t="shared" si="23"/>
        <v>3.76125</v>
      </c>
      <c r="L82" s="22">
        <f t="shared" si="24"/>
        <v>0.60750000000000004</v>
      </c>
      <c r="M82" s="156">
        <f t="shared" si="25"/>
        <v>12.5</v>
      </c>
      <c r="N82" s="23"/>
      <c r="P82" s="38">
        <f t="shared" si="17"/>
        <v>5.2149999999999999</v>
      </c>
      <c r="Q82" s="38">
        <f t="shared" si="18"/>
        <v>2.9162499999999998</v>
      </c>
      <c r="R82" s="38">
        <f t="shared" si="19"/>
        <v>3.76125</v>
      </c>
      <c r="S82" s="38">
        <f t="shared" si="20"/>
        <v>0.60750000000000004</v>
      </c>
      <c r="T82" s="38">
        <f t="shared" si="26"/>
        <v>12.5</v>
      </c>
    </row>
    <row r="83" spans="1:20">
      <c r="A83" s="8" t="s">
        <v>125</v>
      </c>
      <c r="B83" s="203">
        <v>12.5</v>
      </c>
      <c r="C83" s="203">
        <v>12.5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5.2149999999999999</v>
      </c>
      <c r="J83" s="22">
        <f t="shared" si="22"/>
        <v>2.9162499999999998</v>
      </c>
      <c r="K83" s="22">
        <f t="shared" si="23"/>
        <v>3.76125</v>
      </c>
      <c r="L83" s="22">
        <f t="shared" si="24"/>
        <v>0.60750000000000004</v>
      </c>
      <c r="M83" s="156">
        <f t="shared" si="25"/>
        <v>12.5</v>
      </c>
      <c r="N83" s="23"/>
      <c r="P83" s="38">
        <f t="shared" si="17"/>
        <v>5.2149999999999999</v>
      </c>
      <c r="Q83" s="38">
        <f t="shared" si="18"/>
        <v>2.9162499999999998</v>
      </c>
      <c r="R83" s="38">
        <f t="shared" si="19"/>
        <v>3.76125</v>
      </c>
      <c r="S83" s="38">
        <f t="shared" si="20"/>
        <v>0.60750000000000004</v>
      </c>
      <c r="T83" s="38">
        <f t="shared" si="26"/>
        <v>12.5</v>
      </c>
    </row>
    <row r="84" spans="1:20">
      <c r="A84" s="8" t="s">
        <v>126</v>
      </c>
      <c r="B84" s="203">
        <v>12.5</v>
      </c>
      <c r="C84" s="203">
        <v>12.5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5.2149999999999999</v>
      </c>
      <c r="J84" s="22">
        <f t="shared" si="22"/>
        <v>2.9162499999999998</v>
      </c>
      <c r="K84" s="22">
        <f t="shared" si="23"/>
        <v>3.76125</v>
      </c>
      <c r="L84" s="22">
        <f t="shared" si="24"/>
        <v>0.60750000000000004</v>
      </c>
      <c r="M84" s="156">
        <f t="shared" si="25"/>
        <v>12.5</v>
      </c>
      <c r="N84" s="23"/>
      <c r="P84" s="38">
        <f t="shared" si="17"/>
        <v>5.2149999999999999</v>
      </c>
      <c r="Q84" s="38">
        <f t="shared" si="18"/>
        <v>2.9162499999999998</v>
      </c>
      <c r="R84" s="38">
        <f t="shared" si="19"/>
        <v>3.76125</v>
      </c>
      <c r="S84" s="38">
        <f t="shared" si="20"/>
        <v>0.60750000000000004</v>
      </c>
      <c r="T84" s="38">
        <f t="shared" si="26"/>
        <v>12.5</v>
      </c>
    </row>
    <row r="85" spans="1:20">
      <c r="A85" s="8" t="s">
        <v>127</v>
      </c>
      <c r="B85" s="203">
        <v>12.5</v>
      </c>
      <c r="C85" s="203">
        <v>12.5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5.2149999999999999</v>
      </c>
      <c r="J85" s="22">
        <f t="shared" si="22"/>
        <v>2.9162499999999998</v>
      </c>
      <c r="K85" s="22">
        <f t="shared" si="23"/>
        <v>3.76125</v>
      </c>
      <c r="L85" s="22">
        <f t="shared" si="24"/>
        <v>0.60750000000000004</v>
      </c>
      <c r="M85" s="156">
        <f t="shared" si="25"/>
        <v>12.5</v>
      </c>
      <c r="N85" s="23"/>
      <c r="P85" s="38">
        <f t="shared" si="17"/>
        <v>5.2149999999999999</v>
      </c>
      <c r="Q85" s="38">
        <f t="shared" si="18"/>
        <v>2.9162499999999998</v>
      </c>
      <c r="R85" s="38">
        <f t="shared" si="19"/>
        <v>3.76125</v>
      </c>
      <c r="S85" s="38">
        <f t="shared" si="20"/>
        <v>0.60750000000000004</v>
      </c>
      <c r="T85" s="38">
        <f t="shared" si="26"/>
        <v>12.5</v>
      </c>
    </row>
    <row r="86" spans="1:20">
      <c r="A86" s="8" t="s">
        <v>128</v>
      </c>
      <c r="B86" s="203">
        <v>12.5</v>
      </c>
      <c r="C86" s="203">
        <v>12.5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5.2149999999999999</v>
      </c>
      <c r="J86" s="22">
        <f t="shared" si="22"/>
        <v>2.9162499999999998</v>
      </c>
      <c r="K86" s="22">
        <f t="shared" si="23"/>
        <v>3.76125</v>
      </c>
      <c r="L86" s="22">
        <f t="shared" si="24"/>
        <v>0.60750000000000004</v>
      </c>
      <c r="M86" s="156">
        <f t="shared" si="25"/>
        <v>12.5</v>
      </c>
      <c r="N86" s="23"/>
      <c r="P86" s="38">
        <f t="shared" si="17"/>
        <v>5.2149999999999999</v>
      </c>
      <c r="Q86" s="38">
        <f t="shared" si="18"/>
        <v>2.9162499999999998</v>
      </c>
      <c r="R86" s="38">
        <f t="shared" si="19"/>
        <v>3.76125</v>
      </c>
      <c r="S86" s="38">
        <f t="shared" si="20"/>
        <v>0.60750000000000004</v>
      </c>
      <c r="T86" s="38">
        <f t="shared" si="26"/>
        <v>12.5</v>
      </c>
    </row>
    <row r="87" spans="1:20">
      <c r="A87" s="8" t="s">
        <v>129</v>
      </c>
      <c r="B87" s="203">
        <v>12.5</v>
      </c>
      <c r="C87" s="203">
        <v>12.5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5.2149999999999999</v>
      </c>
      <c r="J87" s="22">
        <f t="shared" si="22"/>
        <v>2.9162499999999998</v>
      </c>
      <c r="K87" s="22">
        <f t="shared" si="23"/>
        <v>3.76125</v>
      </c>
      <c r="L87" s="22">
        <f t="shared" si="24"/>
        <v>0.60750000000000004</v>
      </c>
      <c r="M87" s="156">
        <f t="shared" si="25"/>
        <v>12.5</v>
      </c>
      <c r="N87" s="23"/>
      <c r="P87" s="38">
        <f t="shared" si="17"/>
        <v>5.2149999999999999</v>
      </c>
      <c r="Q87" s="38">
        <f t="shared" si="18"/>
        <v>2.9162499999999998</v>
      </c>
      <c r="R87" s="38">
        <f t="shared" si="19"/>
        <v>3.76125</v>
      </c>
      <c r="S87" s="38">
        <f t="shared" si="20"/>
        <v>0.60750000000000004</v>
      </c>
      <c r="T87" s="38">
        <f t="shared" si="26"/>
        <v>12.5</v>
      </c>
    </row>
    <row r="88" spans="1:20">
      <c r="A88" s="8" t="s">
        <v>130</v>
      </c>
      <c r="B88" s="203">
        <v>12.5</v>
      </c>
      <c r="C88" s="203">
        <v>12.5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5.2149999999999999</v>
      </c>
      <c r="J88" s="22">
        <f t="shared" si="22"/>
        <v>2.9162499999999998</v>
      </c>
      <c r="K88" s="22">
        <f t="shared" si="23"/>
        <v>3.76125</v>
      </c>
      <c r="L88" s="22">
        <f t="shared" si="24"/>
        <v>0.60750000000000004</v>
      </c>
      <c r="M88" s="156">
        <f t="shared" si="25"/>
        <v>12.5</v>
      </c>
      <c r="N88" s="23"/>
      <c r="P88" s="38">
        <f t="shared" si="17"/>
        <v>5.2149999999999999</v>
      </c>
      <c r="Q88" s="38">
        <f t="shared" si="18"/>
        <v>2.9162499999999998</v>
      </c>
      <c r="R88" s="38">
        <f t="shared" si="19"/>
        <v>3.76125</v>
      </c>
      <c r="S88" s="38">
        <f t="shared" si="20"/>
        <v>0.60750000000000004</v>
      </c>
      <c r="T88" s="38">
        <f t="shared" si="26"/>
        <v>12.5</v>
      </c>
    </row>
    <row r="89" spans="1:20">
      <c r="A89" s="8" t="s">
        <v>131</v>
      </c>
      <c r="B89" s="203">
        <v>12.5</v>
      </c>
      <c r="C89" s="203">
        <v>12.5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5.2149999999999999</v>
      </c>
      <c r="J89" s="22">
        <f t="shared" si="22"/>
        <v>2.9162499999999998</v>
      </c>
      <c r="K89" s="22">
        <f t="shared" si="23"/>
        <v>3.76125</v>
      </c>
      <c r="L89" s="22">
        <f t="shared" si="24"/>
        <v>0.60750000000000004</v>
      </c>
      <c r="M89" s="156">
        <f t="shared" si="25"/>
        <v>12.5</v>
      </c>
      <c r="N89" s="23"/>
      <c r="P89" s="38">
        <f t="shared" si="17"/>
        <v>5.2149999999999999</v>
      </c>
      <c r="Q89" s="38">
        <f t="shared" si="18"/>
        <v>2.9162499999999998</v>
      </c>
      <c r="R89" s="38">
        <f t="shared" si="19"/>
        <v>3.76125</v>
      </c>
      <c r="S89" s="38">
        <f t="shared" si="20"/>
        <v>0.60750000000000004</v>
      </c>
      <c r="T89" s="38">
        <f t="shared" si="26"/>
        <v>12.5</v>
      </c>
    </row>
    <row r="90" spans="1:20">
      <c r="A90" s="8" t="s">
        <v>132</v>
      </c>
      <c r="B90" s="203">
        <v>12.5</v>
      </c>
      <c r="C90" s="203">
        <v>12.5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5.2149999999999999</v>
      </c>
      <c r="J90" s="22">
        <f t="shared" si="22"/>
        <v>2.9162499999999998</v>
      </c>
      <c r="K90" s="22">
        <f t="shared" si="23"/>
        <v>3.76125</v>
      </c>
      <c r="L90" s="22">
        <f t="shared" si="24"/>
        <v>0.60750000000000004</v>
      </c>
      <c r="M90" s="156">
        <f t="shared" si="25"/>
        <v>12.5</v>
      </c>
      <c r="N90" s="23"/>
      <c r="P90" s="38">
        <f t="shared" si="17"/>
        <v>5.2149999999999999</v>
      </c>
      <c r="Q90" s="38">
        <f t="shared" si="18"/>
        <v>2.9162499999999998</v>
      </c>
      <c r="R90" s="38">
        <f t="shared" si="19"/>
        <v>3.76125</v>
      </c>
      <c r="S90" s="38">
        <f t="shared" si="20"/>
        <v>0.60750000000000004</v>
      </c>
      <c r="T90" s="38">
        <f t="shared" si="26"/>
        <v>12.5</v>
      </c>
    </row>
    <row r="91" spans="1:20">
      <c r="A91" s="8" t="s">
        <v>133</v>
      </c>
      <c r="B91" s="203">
        <v>12.5</v>
      </c>
      <c r="C91" s="203">
        <v>12.5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5.2149999999999999</v>
      </c>
      <c r="J91" s="22">
        <f t="shared" si="22"/>
        <v>2.9162499999999998</v>
      </c>
      <c r="K91" s="22">
        <f t="shared" si="23"/>
        <v>3.76125</v>
      </c>
      <c r="L91" s="22">
        <f t="shared" si="24"/>
        <v>0.60750000000000004</v>
      </c>
      <c r="M91" s="156">
        <f t="shared" si="25"/>
        <v>12.5</v>
      </c>
      <c r="N91" s="23"/>
      <c r="P91" s="38">
        <f t="shared" si="17"/>
        <v>5.2149999999999999</v>
      </c>
      <c r="Q91" s="38">
        <f t="shared" si="18"/>
        <v>2.9162499999999998</v>
      </c>
      <c r="R91" s="38">
        <f t="shared" si="19"/>
        <v>3.76125</v>
      </c>
      <c r="S91" s="38">
        <f t="shared" si="20"/>
        <v>0.60750000000000004</v>
      </c>
      <c r="T91" s="38">
        <f t="shared" si="26"/>
        <v>12.5</v>
      </c>
    </row>
    <row r="92" spans="1:20">
      <c r="A92" s="8" t="s">
        <v>134</v>
      </c>
      <c r="B92" s="203">
        <v>12.5</v>
      </c>
      <c r="C92" s="203">
        <v>12.5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5.2149999999999999</v>
      </c>
      <c r="J92" s="22">
        <f t="shared" si="22"/>
        <v>2.9162499999999998</v>
      </c>
      <c r="K92" s="22">
        <f t="shared" si="23"/>
        <v>3.76125</v>
      </c>
      <c r="L92" s="22">
        <f t="shared" si="24"/>
        <v>0.60750000000000004</v>
      </c>
      <c r="M92" s="156">
        <f t="shared" si="25"/>
        <v>12.5</v>
      </c>
      <c r="N92" s="23"/>
      <c r="P92" s="38">
        <f t="shared" si="17"/>
        <v>5.2149999999999999</v>
      </c>
      <c r="Q92" s="38">
        <f t="shared" si="18"/>
        <v>2.9162499999999998</v>
      </c>
      <c r="R92" s="38">
        <f t="shared" si="19"/>
        <v>3.76125</v>
      </c>
      <c r="S92" s="38">
        <f t="shared" si="20"/>
        <v>0.60750000000000004</v>
      </c>
      <c r="T92" s="38">
        <f t="shared" si="26"/>
        <v>12.5</v>
      </c>
    </row>
    <row r="93" spans="1:20">
      <c r="A93" s="8" t="s">
        <v>135</v>
      </c>
      <c r="B93" s="203">
        <v>12.5</v>
      </c>
      <c r="C93" s="203">
        <v>12.5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5.2149999999999999</v>
      </c>
      <c r="J93" s="22">
        <f t="shared" si="22"/>
        <v>2.9162499999999998</v>
      </c>
      <c r="K93" s="22">
        <f t="shared" si="23"/>
        <v>3.76125</v>
      </c>
      <c r="L93" s="22">
        <f t="shared" si="24"/>
        <v>0.60750000000000004</v>
      </c>
      <c r="M93" s="156">
        <f t="shared" si="25"/>
        <v>12.5</v>
      </c>
      <c r="N93" s="23"/>
      <c r="P93" s="38">
        <f t="shared" si="17"/>
        <v>5.2149999999999999</v>
      </c>
      <c r="Q93" s="38">
        <f t="shared" si="18"/>
        <v>2.9162499999999998</v>
      </c>
      <c r="R93" s="38">
        <f t="shared" si="19"/>
        <v>3.76125</v>
      </c>
      <c r="S93" s="38">
        <f t="shared" si="20"/>
        <v>0.60750000000000004</v>
      </c>
      <c r="T93" s="38">
        <f t="shared" si="26"/>
        <v>12.5</v>
      </c>
    </row>
    <row r="94" spans="1:20">
      <c r="A94" s="8" t="s">
        <v>136</v>
      </c>
      <c r="B94" s="203">
        <v>12.5</v>
      </c>
      <c r="C94" s="203">
        <v>12.5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5.2149999999999999</v>
      </c>
      <c r="J94" s="22">
        <f t="shared" si="22"/>
        <v>2.9162499999999998</v>
      </c>
      <c r="K94" s="22">
        <f t="shared" si="23"/>
        <v>3.76125</v>
      </c>
      <c r="L94" s="22">
        <f t="shared" si="24"/>
        <v>0.60750000000000004</v>
      </c>
      <c r="M94" s="156">
        <f t="shared" si="25"/>
        <v>12.5</v>
      </c>
      <c r="N94" s="23"/>
      <c r="P94" s="38">
        <f t="shared" si="17"/>
        <v>5.2149999999999999</v>
      </c>
      <c r="Q94" s="38">
        <f t="shared" si="18"/>
        <v>2.9162499999999998</v>
      </c>
      <c r="R94" s="38">
        <f t="shared" si="19"/>
        <v>3.76125</v>
      </c>
      <c r="S94" s="38">
        <f t="shared" si="20"/>
        <v>0.60750000000000004</v>
      </c>
      <c r="T94" s="38">
        <f t="shared" si="26"/>
        <v>12.5</v>
      </c>
    </row>
    <row r="95" spans="1:20">
      <c r="A95" s="8" t="s">
        <v>137</v>
      </c>
      <c r="B95" s="203">
        <v>12.5</v>
      </c>
      <c r="C95" s="203">
        <v>12.5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5.2149999999999999</v>
      </c>
      <c r="J95" s="22">
        <f t="shared" si="22"/>
        <v>2.9162499999999998</v>
      </c>
      <c r="K95" s="22">
        <f t="shared" si="23"/>
        <v>3.76125</v>
      </c>
      <c r="L95" s="22">
        <f t="shared" si="24"/>
        <v>0.60750000000000004</v>
      </c>
      <c r="M95" s="156">
        <f t="shared" si="25"/>
        <v>12.5</v>
      </c>
      <c r="N95" s="23"/>
      <c r="P95" s="38">
        <f t="shared" si="17"/>
        <v>5.2149999999999999</v>
      </c>
      <c r="Q95" s="38">
        <f t="shared" si="18"/>
        <v>2.9162499999999998</v>
      </c>
      <c r="R95" s="38">
        <f t="shared" si="19"/>
        <v>3.76125</v>
      </c>
      <c r="S95" s="38">
        <f t="shared" si="20"/>
        <v>0.60750000000000004</v>
      </c>
      <c r="T95" s="38">
        <f t="shared" si="26"/>
        <v>12.5</v>
      </c>
    </row>
    <row r="96" spans="1:20">
      <c r="A96" s="8" t="s">
        <v>138</v>
      </c>
      <c r="B96" s="203">
        <v>12.5</v>
      </c>
      <c r="C96" s="203">
        <v>12.5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5.2149999999999999</v>
      </c>
      <c r="J96" s="22">
        <f t="shared" si="22"/>
        <v>2.9162499999999998</v>
      </c>
      <c r="K96" s="22">
        <f t="shared" si="23"/>
        <v>3.76125</v>
      </c>
      <c r="L96" s="22">
        <f t="shared" si="24"/>
        <v>0.60750000000000004</v>
      </c>
      <c r="M96" s="156">
        <f t="shared" si="25"/>
        <v>12.5</v>
      </c>
      <c r="N96" s="23"/>
      <c r="P96" s="38">
        <f t="shared" si="17"/>
        <v>5.2149999999999999</v>
      </c>
      <c r="Q96" s="38">
        <f t="shared" si="18"/>
        <v>2.9162499999999998</v>
      </c>
      <c r="R96" s="38">
        <f t="shared" si="19"/>
        <v>3.76125</v>
      </c>
      <c r="S96" s="38">
        <f t="shared" si="20"/>
        <v>0.60750000000000004</v>
      </c>
      <c r="T96" s="38">
        <f t="shared" si="26"/>
        <v>12.5</v>
      </c>
    </row>
    <row r="97" spans="1:23">
      <c r="A97" s="8" t="s">
        <v>139</v>
      </c>
      <c r="B97" s="203">
        <v>12.5</v>
      </c>
      <c r="C97" s="203">
        <v>12.5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5.2149999999999999</v>
      </c>
      <c r="J97" s="22">
        <f t="shared" si="22"/>
        <v>2.9162499999999998</v>
      </c>
      <c r="K97" s="22">
        <f t="shared" si="23"/>
        <v>3.76125</v>
      </c>
      <c r="L97" s="22">
        <f t="shared" si="24"/>
        <v>0.60750000000000004</v>
      </c>
      <c r="M97" s="156">
        <f t="shared" si="25"/>
        <v>12.5</v>
      </c>
      <c r="N97" s="23"/>
      <c r="P97" s="38">
        <f t="shared" si="17"/>
        <v>5.2149999999999999</v>
      </c>
      <c r="Q97" s="38">
        <f t="shared" si="18"/>
        <v>2.9162499999999998</v>
      </c>
      <c r="R97" s="38">
        <f t="shared" si="19"/>
        <v>3.76125</v>
      </c>
      <c r="S97" s="38">
        <f t="shared" si="20"/>
        <v>0.60750000000000004</v>
      </c>
      <c r="T97" s="38">
        <f t="shared" si="26"/>
        <v>12.5</v>
      </c>
    </row>
    <row r="98" spans="1:23" ht="15.75" thickBot="1">
      <c r="A98" s="8" t="s">
        <v>140</v>
      </c>
      <c r="B98" s="203">
        <v>12.5</v>
      </c>
      <c r="C98" s="203">
        <v>12.5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5.2149999999999999</v>
      </c>
      <c r="J98" s="22">
        <f t="shared" si="22"/>
        <v>2.9162499999999998</v>
      </c>
      <c r="K98" s="22">
        <f t="shared" si="23"/>
        <v>3.76125</v>
      </c>
      <c r="L98" s="22">
        <f t="shared" si="24"/>
        <v>0.60750000000000004</v>
      </c>
      <c r="M98" s="156">
        <f t="shared" si="25"/>
        <v>12.5</v>
      </c>
      <c r="N98" s="23"/>
      <c r="P98" s="38">
        <f t="shared" si="17"/>
        <v>5.2149999999999999</v>
      </c>
      <c r="Q98" s="38">
        <f t="shared" si="18"/>
        <v>2.9162499999999998</v>
      </c>
      <c r="R98" s="38">
        <f t="shared" si="19"/>
        <v>3.76125</v>
      </c>
      <c r="S98" s="38">
        <f t="shared" si="20"/>
        <v>0.60750000000000004</v>
      </c>
      <c r="T98" s="38">
        <f t="shared" si="26"/>
        <v>12.5</v>
      </c>
    </row>
    <row r="99" spans="1:23" ht="15.75" thickBot="1">
      <c r="A99" s="8" t="s">
        <v>171</v>
      </c>
      <c r="B99" s="21">
        <f t="shared" ref="B99:H99" si="27">SUM(B3:B98)/4000</f>
        <v>0.3</v>
      </c>
      <c r="C99" s="21">
        <f t="shared" si="27"/>
        <v>0.3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0.12515999999999974</v>
      </c>
      <c r="J99" s="157">
        <f t="shared" ref="J99:L99" si="28">SUM(J3:J98)/4000</f>
        <v>6.9989999999999913E-2</v>
      </c>
      <c r="K99" s="157">
        <f t="shared" si="28"/>
        <v>9.0270000000000059E-2</v>
      </c>
      <c r="L99" s="157">
        <f t="shared" si="28"/>
        <v>1.4580000000000029E-2</v>
      </c>
      <c r="M99" s="158">
        <f>SUM(M3:M98)/4000</f>
        <v>0.3</v>
      </c>
      <c r="N99" s="24"/>
      <c r="P99" s="38">
        <f>SUM(P3:P98)/4000</f>
        <v>0.12515999999999974</v>
      </c>
      <c r="Q99" s="38">
        <f t="shared" ref="Q99:S99" si="29">SUM(Q3:Q98)/4000</f>
        <v>6.9989999999999913E-2</v>
      </c>
      <c r="R99" s="38">
        <f t="shared" si="29"/>
        <v>9.0270000000000059E-2</v>
      </c>
      <c r="S99" s="38">
        <f t="shared" si="29"/>
        <v>1.4580000000000029E-2</v>
      </c>
      <c r="T99" s="38">
        <f t="shared" si="26"/>
        <v>0.29999999999999977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45609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307.55</v>
      </c>
      <c r="I3" s="54">
        <v>0</v>
      </c>
      <c r="J3" s="54">
        <v>0</v>
      </c>
      <c r="K3" s="54">
        <v>0</v>
      </c>
      <c r="L3" s="54">
        <v>0</v>
      </c>
      <c r="M3" s="73">
        <v>0.48</v>
      </c>
      <c r="N3" s="72">
        <v>0</v>
      </c>
      <c r="O3" s="54">
        <v>0</v>
      </c>
      <c r="P3" s="54">
        <v>0</v>
      </c>
      <c r="Q3" s="54">
        <v>-22</v>
      </c>
      <c r="R3" s="54">
        <v>0</v>
      </c>
      <c r="S3" s="73">
        <v>0</v>
      </c>
      <c r="U3" s="74"/>
      <c r="V3" s="75"/>
      <c r="W3">
        <v>307.55</v>
      </c>
      <c r="X3">
        <v>0</v>
      </c>
      <c r="Y3">
        <v>-22</v>
      </c>
      <c r="Z3">
        <v>0.48</v>
      </c>
      <c r="AA3">
        <v>0</v>
      </c>
    </row>
    <row r="4" spans="1:27">
      <c r="A4" s="113" t="s">
        <v>536</v>
      </c>
      <c r="D4" t="s">
        <v>437</v>
      </c>
      <c r="F4" t="s">
        <v>436</v>
      </c>
      <c r="G4" t="s">
        <v>46</v>
      </c>
      <c r="H4" s="74">
        <v>250.67</v>
      </c>
      <c r="I4" s="47">
        <v>0</v>
      </c>
      <c r="J4" s="47">
        <v>0</v>
      </c>
      <c r="K4" s="47">
        <v>0</v>
      </c>
      <c r="L4" s="47">
        <v>0</v>
      </c>
      <c r="M4" s="75">
        <v>0.67</v>
      </c>
      <c r="N4" s="74">
        <v>0</v>
      </c>
      <c r="O4" s="47">
        <v>0</v>
      </c>
      <c r="P4" s="47">
        <v>0</v>
      </c>
      <c r="Q4" s="47">
        <v>-23</v>
      </c>
      <c r="R4" s="47">
        <v>0</v>
      </c>
      <c r="S4" s="75">
        <v>0</v>
      </c>
      <c r="U4" s="74"/>
      <c r="V4" s="75"/>
      <c r="W4">
        <v>250.67</v>
      </c>
      <c r="X4">
        <v>0</v>
      </c>
      <c r="Y4">
        <v>-23</v>
      </c>
      <c r="Z4">
        <v>0.67</v>
      </c>
      <c r="AA4">
        <v>0</v>
      </c>
    </row>
    <row r="5" spans="1:27">
      <c r="A5" s="113" t="s">
        <v>537</v>
      </c>
      <c r="G5" t="s">
        <v>47</v>
      </c>
      <c r="H5" s="74">
        <v>178.36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-24</v>
      </c>
      <c r="R5" s="47">
        <v>0</v>
      </c>
      <c r="S5" s="75">
        <v>0</v>
      </c>
      <c r="U5" s="74"/>
      <c r="V5" s="75"/>
      <c r="W5">
        <v>178.36</v>
      </c>
      <c r="X5">
        <v>0</v>
      </c>
      <c r="Y5">
        <v>-24</v>
      </c>
      <c r="Z5">
        <v>0</v>
      </c>
      <c r="AA5">
        <v>0</v>
      </c>
    </row>
    <row r="6" spans="1:27">
      <c r="G6" t="s">
        <v>48</v>
      </c>
      <c r="H6" s="74">
        <v>146.54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-26</v>
      </c>
      <c r="R6" s="47">
        <v>0</v>
      </c>
      <c r="S6" s="75">
        <v>0</v>
      </c>
      <c r="U6" s="74"/>
      <c r="V6" s="75"/>
      <c r="W6">
        <v>146.54</v>
      </c>
      <c r="X6">
        <v>0</v>
      </c>
      <c r="Y6">
        <v>-26</v>
      </c>
      <c r="Z6">
        <v>0</v>
      </c>
      <c r="AA6">
        <v>0</v>
      </c>
    </row>
    <row r="7" spans="1:27">
      <c r="G7" t="s">
        <v>49</v>
      </c>
      <c r="H7" s="74">
        <v>151.36000000000001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-26</v>
      </c>
      <c r="R7" s="47">
        <v>0</v>
      </c>
      <c r="S7" s="75">
        <v>0</v>
      </c>
      <c r="U7" s="74"/>
      <c r="V7" s="75"/>
      <c r="W7">
        <v>151.36000000000001</v>
      </c>
      <c r="X7">
        <v>0</v>
      </c>
      <c r="Y7">
        <v>-26</v>
      </c>
      <c r="Z7">
        <v>0</v>
      </c>
      <c r="AA7">
        <v>0</v>
      </c>
    </row>
    <row r="8" spans="1:27">
      <c r="G8" t="s">
        <v>50</v>
      </c>
      <c r="H8" s="74">
        <v>118.58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-28</v>
      </c>
      <c r="R8" s="47">
        <v>0</v>
      </c>
      <c r="S8" s="75">
        <v>0</v>
      </c>
      <c r="U8" s="74"/>
      <c r="V8" s="75"/>
      <c r="W8">
        <v>118.58</v>
      </c>
      <c r="X8">
        <v>0</v>
      </c>
      <c r="Y8">
        <v>-28</v>
      </c>
      <c r="Z8">
        <v>0</v>
      </c>
      <c r="AA8">
        <v>0</v>
      </c>
    </row>
    <row r="9" spans="1:27">
      <c r="G9" t="s">
        <v>51</v>
      </c>
      <c r="H9" s="74">
        <v>125.33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-28</v>
      </c>
      <c r="R9" s="47">
        <v>0</v>
      </c>
      <c r="S9" s="75">
        <v>0</v>
      </c>
      <c r="U9" s="74"/>
      <c r="V9" s="75"/>
      <c r="W9">
        <v>125.33</v>
      </c>
      <c r="X9">
        <v>0</v>
      </c>
      <c r="Y9">
        <v>-28</v>
      </c>
      <c r="Z9">
        <v>0</v>
      </c>
      <c r="AA9">
        <v>0</v>
      </c>
    </row>
    <row r="10" spans="1:27">
      <c r="G10" t="s">
        <v>52</v>
      </c>
      <c r="H10" s="74">
        <v>107.02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-29</v>
      </c>
      <c r="R10" s="47">
        <v>0</v>
      </c>
      <c r="S10" s="75">
        <v>0</v>
      </c>
      <c r="U10" s="74"/>
      <c r="V10" s="75"/>
      <c r="W10">
        <v>107.02</v>
      </c>
      <c r="X10">
        <v>0</v>
      </c>
      <c r="Y10">
        <v>-29</v>
      </c>
      <c r="Z10">
        <v>0</v>
      </c>
      <c r="AA10">
        <v>0</v>
      </c>
    </row>
    <row r="11" spans="1:27">
      <c r="G11" t="s">
        <v>53</v>
      </c>
      <c r="H11" s="74">
        <v>83.88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-30</v>
      </c>
      <c r="R11" s="47">
        <v>0</v>
      </c>
      <c r="S11" s="75">
        <v>0</v>
      </c>
      <c r="U11" s="74"/>
      <c r="V11" s="75"/>
      <c r="W11">
        <v>83.88</v>
      </c>
      <c r="X11">
        <v>0</v>
      </c>
      <c r="Y11">
        <v>-30</v>
      </c>
      <c r="Z11">
        <v>0</v>
      </c>
      <c r="AA11">
        <v>0</v>
      </c>
    </row>
    <row r="12" spans="1:27">
      <c r="G12" t="s">
        <v>54</v>
      </c>
      <c r="H12" s="74">
        <v>62.67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-30</v>
      </c>
      <c r="R12" s="47">
        <v>0</v>
      </c>
      <c r="S12" s="75">
        <v>0</v>
      </c>
      <c r="U12" s="74"/>
      <c r="V12" s="75"/>
      <c r="W12">
        <v>62.67</v>
      </c>
      <c r="X12">
        <v>0</v>
      </c>
      <c r="Y12">
        <v>-30</v>
      </c>
      <c r="Z12">
        <v>0</v>
      </c>
      <c r="AA12">
        <v>0</v>
      </c>
    </row>
    <row r="13" spans="1:27">
      <c r="G13" t="s">
        <v>55</v>
      </c>
      <c r="H13" s="74">
        <v>41.46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-30</v>
      </c>
      <c r="R13" s="47">
        <v>0</v>
      </c>
      <c r="S13" s="75">
        <v>0</v>
      </c>
      <c r="U13" s="74"/>
      <c r="V13" s="75"/>
      <c r="W13">
        <v>41.46</v>
      </c>
      <c r="X13">
        <v>0</v>
      </c>
      <c r="Y13">
        <v>-30</v>
      </c>
      <c r="Z13">
        <v>0</v>
      </c>
      <c r="AA13">
        <v>0</v>
      </c>
    </row>
    <row r="14" spans="1:27">
      <c r="G14" t="s">
        <v>56</v>
      </c>
      <c r="H14" s="74">
        <v>29.89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-31</v>
      </c>
      <c r="R14" s="47">
        <v>0</v>
      </c>
      <c r="S14" s="75">
        <v>0</v>
      </c>
      <c r="U14" s="74"/>
      <c r="V14" s="75"/>
      <c r="W14">
        <v>29.89</v>
      </c>
      <c r="X14">
        <v>0</v>
      </c>
      <c r="Y14">
        <v>-31</v>
      </c>
      <c r="Z14">
        <v>0</v>
      </c>
      <c r="AA14">
        <v>0</v>
      </c>
    </row>
    <row r="15" spans="1:27">
      <c r="G15" t="s">
        <v>57</v>
      </c>
      <c r="H15" s="74">
        <v>22.17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-31</v>
      </c>
      <c r="R15" s="47">
        <v>0</v>
      </c>
      <c r="S15" s="75">
        <v>0</v>
      </c>
      <c r="U15" s="74"/>
      <c r="V15" s="75"/>
      <c r="W15">
        <v>22.17</v>
      </c>
      <c r="X15">
        <v>0</v>
      </c>
      <c r="Y15">
        <v>-31</v>
      </c>
      <c r="Z15">
        <v>0</v>
      </c>
      <c r="AA15">
        <v>0</v>
      </c>
    </row>
    <row r="16" spans="1:27">
      <c r="G16" t="s">
        <v>58</v>
      </c>
      <c r="H16" s="74">
        <v>13.5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-32</v>
      </c>
      <c r="R16" s="47">
        <v>0</v>
      </c>
      <c r="S16" s="75">
        <v>0</v>
      </c>
      <c r="U16" s="74"/>
      <c r="V16" s="75"/>
      <c r="W16">
        <v>13.5</v>
      </c>
      <c r="X16">
        <v>0</v>
      </c>
      <c r="Y16">
        <v>-32</v>
      </c>
      <c r="Z16">
        <v>0</v>
      </c>
      <c r="AA16">
        <v>0</v>
      </c>
    </row>
    <row r="17" spans="7:27">
      <c r="G17" t="s">
        <v>59</v>
      </c>
      <c r="H17" s="74">
        <v>5.78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-32</v>
      </c>
      <c r="R17" s="47">
        <v>0</v>
      </c>
      <c r="S17" s="75">
        <v>0</v>
      </c>
      <c r="U17" s="74"/>
      <c r="V17" s="75"/>
      <c r="W17">
        <v>5.78</v>
      </c>
      <c r="X17">
        <v>0</v>
      </c>
      <c r="Y17">
        <v>-32</v>
      </c>
      <c r="Z17">
        <v>0</v>
      </c>
      <c r="AA17">
        <v>0</v>
      </c>
    </row>
    <row r="18" spans="7:27">
      <c r="G18" t="s">
        <v>60</v>
      </c>
      <c r="H18" s="74">
        <v>12.53</v>
      </c>
      <c r="I18" s="47">
        <v>0</v>
      </c>
      <c r="J18" s="47">
        <v>0</v>
      </c>
      <c r="K18" s="47">
        <v>0</v>
      </c>
      <c r="L18" s="47">
        <v>0</v>
      </c>
      <c r="M18" s="75">
        <v>1.93</v>
      </c>
      <c r="N18" s="74">
        <v>0</v>
      </c>
      <c r="O18" s="47">
        <v>0</v>
      </c>
      <c r="P18" s="47">
        <v>0</v>
      </c>
      <c r="Q18" s="47">
        <v>-32</v>
      </c>
      <c r="R18" s="47">
        <v>0</v>
      </c>
      <c r="S18" s="75">
        <v>0</v>
      </c>
      <c r="U18" s="74"/>
      <c r="V18" s="75"/>
      <c r="W18">
        <v>12.53</v>
      </c>
      <c r="X18">
        <v>0</v>
      </c>
      <c r="Y18">
        <v>-32</v>
      </c>
      <c r="Z18">
        <v>1.93</v>
      </c>
      <c r="AA18">
        <v>0</v>
      </c>
    </row>
    <row r="19" spans="7:27">
      <c r="G19" t="s">
        <v>61</v>
      </c>
      <c r="H19" s="74">
        <v>8.68</v>
      </c>
      <c r="I19" s="47">
        <v>0</v>
      </c>
      <c r="J19" s="47">
        <v>0</v>
      </c>
      <c r="K19" s="47">
        <v>0</v>
      </c>
      <c r="L19" s="47">
        <v>0</v>
      </c>
      <c r="M19" s="75">
        <v>1.64</v>
      </c>
      <c r="N19" s="74">
        <v>0</v>
      </c>
      <c r="O19" s="47">
        <v>0</v>
      </c>
      <c r="P19" s="47">
        <v>0</v>
      </c>
      <c r="Q19" s="47">
        <v>-32</v>
      </c>
      <c r="R19" s="47">
        <v>0</v>
      </c>
      <c r="S19" s="75">
        <v>0</v>
      </c>
      <c r="U19" s="74"/>
      <c r="V19" s="75"/>
      <c r="W19">
        <v>8.68</v>
      </c>
      <c r="X19">
        <v>0</v>
      </c>
      <c r="Y19">
        <v>-32</v>
      </c>
      <c r="Z19">
        <v>1.64</v>
      </c>
      <c r="AA19">
        <v>0</v>
      </c>
    </row>
    <row r="20" spans="7:27">
      <c r="G20" t="s">
        <v>62</v>
      </c>
      <c r="H20" s="74">
        <v>25.07</v>
      </c>
      <c r="I20" s="47">
        <v>0</v>
      </c>
      <c r="J20" s="47">
        <v>0</v>
      </c>
      <c r="K20" s="47">
        <v>0</v>
      </c>
      <c r="L20" s="47">
        <v>0</v>
      </c>
      <c r="M20" s="75">
        <v>1.54</v>
      </c>
      <c r="N20" s="74">
        <v>0</v>
      </c>
      <c r="O20" s="47">
        <v>0</v>
      </c>
      <c r="P20" s="47">
        <v>0</v>
      </c>
      <c r="Q20" s="47">
        <v>-31</v>
      </c>
      <c r="R20" s="47">
        <v>0</v>
      </c>
      <c r="S20" s="75">
        <v>0</v>
      </c>
      <c r="U20" s="74"/>
      <c r="V20" s="75"/>
      <c r="W20">
        <v>25.07</v>
      </c>
      <c r="X20">
        <v>0</v>
      </c>
      <c r="Y20">
        <v>-31</v>
      </c>
      <c r="Z20">
        <v>1.54</v>
      </c>
      <c r="AA20">
        <v>0</v>
      </c>
    </row>
    <row r="21" spans="7:27">
      <c r="G21" t="s">
        <v>63</v>
      </c>
      <c r="H21" s="74">
        <v>41.45</v>
      </c>
      <c r="I21" s="47">
        <v>0</v>
      </c>
      <c r="J21" s="47">
        <v>0</v>
      </c>
      <c r="K21" s="47">
        <v>0</v>
      </c>
      <c r="L21" s="47">
        <v>0</v>
      </c>
      <c r="M21" s="75">
        <v>3.57</v>
      </c>
      <c r="N21" s="74">
        <v>0</v>
      </c>
      <c r="O21" s="47">
        <v>-15</v>
      </c>
      <c r="P21" s="47">
        <v>0</v>
      </c>
      <c r="Q21" s="47">
        <v>-31</v>
      </c>
      <c r="R21" s="47">
        <v>0</v>
      </c>
      <c r="S21" s="75">
        <v>0</v>
      </c>
      <c r="U21" s="74"/>
      <c r="V21" s="75"/>
      <c r="W21">
        <v>41.45</v>
      </c>
      <c r="X21">
        <v>-15</v>
      </c>
      <c r="Y21">
        <v>-31</v>
      </c>
      <c r="Z21">
        <v>3.57</v>
      </c>
      <c r="AA21">
        <v>0</v>
      </c>
    </row>
    <row r="22" spans="7:27">
      <c r="G22" t="s">
        <v>64</v>
      </c>
      <c r="H22" s="74">
        <v>45.32</v>
      </c>
      <c r="I22" s="47">
        <v>0</v>
      </c>
      <c r="J22" s="47">
        <v>0</v>
      </c>
      <c r="K22" s="47">
        <v>0</v>
      </c>
      <c r="L22" s="47">
        <v>0</v>
      </c>
      <c r="M22" s="75">
        <v>3.37</v>
      </c>
      <c r="N22" s="74">
        <v>0</v>
      </c>
      <c r="O22" s="47">
        <v>-15</v>
      </c>
      <c r="P22" s="47">
        <v>0</v>
      </c>
      <c r="Q22" s="47">
        <v>-30</v>
      </c>
      <c r="R22" s="47">
        <v>0</v>
      </c>
      <c r="S22" s="75">
        <v>0</v>
      </c>
      <c r="U22" s="74"/>
      <c r="V22" s="75"/>
      <c r="W22">
        <v>45.32</v>
      </c>
      <c r="X22">
        <v>-15</v>
      </c>
      <c r="Y22">
        <v>-30</v>
      </c>
      <c r="Z22">
        <v>3.37</v>
      </c>
      <c r="AA22">
        <v>0</v>
      </c>
    </row>
    <row r="23" spans="7:27">
      <c r="G23" t="s">
        <v>65</v>
      </c>
      <c r="H23" s="74">
        <v>120.51</v>
      </c>
      <c r="I23" s="47">
        <v>0</v>
      </c>
      <c r="J23" s="47">
        <v>0</v>
      </c>
      <c r="K23" s="47">
        <v>0</v>
      </c>
      <c r="L23" s="47">
        <v>0</v>
      </c>
      <c r="M23" s="75">
        <v>4.82</v>
      </c>
      <c r="N23" s="74">
        <v>0</v>
      </c>
      <c r="O23" s="47">
        <v>-15</v>
      </c>
      <c r="P23" s="47">
        <v>0</v>
      </c>
      <c r="Q23" s="47">
        <v>-29</v>
      </c>
      <c r="R23" s="47">
        <v>0</v>
      </c>
      <c r="S23" s="75">
        <v>0</v>
      </c>
      <c r="U23" s="74"/>
      <c r="V23" s="75"/>
      <c r="W23">
        <v>120.51</v>
      </c>
      <c r="X23">
        <v>-15</v>
      </c>
      <c r="Y23">
        <v>-29</v>
      </c>
      <c r="Z23">
        <v>4.82</v>
      </c>
      <c r="AA23">
        <v>0</v>
      </c>
    </row>
    <row r="24" spans="7:27">
      <c r="G24" t="s">
        <v>66</v>
      </c>
      <c r="H24" s="74">
        <v>127.26</v>
      </c>
      <c r="I24" s="47">
        <v>0</v>
      </c>
      <c r="J24" s="47">
        <v>0</v>
      </c>
      <c r="K24" s="47">
        <v>0</v>
      </c>
      <c r="L24" s="47">
        <v>0</v>
      </c>
      <c r="M24" s="75">
        <v>7.23</v>
      </c>
      <c r="N24" s="74">
        <v>0</v>
      </c>
      <c r="O24" s="47">
        <v>-5</v>
      </c>
      <c r="P24" s="47">
        <v>0</v>
      </c>
      <c r="Q24" s="47">
        <v>-27</v>
      </c>
      <c r="R24" s="47">
        <v>0</v>
      </c>
      <c r="S24" s="75">
        <v>0</v>
      </c>
      <c r="U24" s="74"/>
      <c r="V24" s="75"/>
      <c r="W24">
        <v>127.26</v>
      </c>
      <c r="X24">
        <v>-5</v>
      </c>
      <c r="Y24">
        <v>-27</v>
      </c>
      <c r="Z24">
        <v>7.23</v>
      </c>
      <c r="AA24">
        <v>0</v>
      </c>
    </row>
    <row r="25" spans="7:27">
      <c r="G25" t="s">
        <v>67</v>
      </c>
      <c r="H25" s="74">
        <v>154.26</v>
      </c>
      <c r="I25" s="47">
        <v>0</v>
      </c>
      <c r="J25" s="47">
        <v>0</v>
      </c>
      <c r="K25" s="47">
        <v>0</v>
      </c>
      <c r="L25" s="47">
        <v>0</v>
      </c>
      <c r="M25" s="75">
        <v>6.46</v>
      </c>
      <c r="N25" s="74">
        <v>0</v>
      </c>
      <c r="O25" s="47">
        <v>0</v>
      </c>
      <c r="P25" s="47">
        <v>0</v>
      </c>
      <c r="Q25" s="47">
        <v>-25</v>
      </c>
      <c r="R25" s="47">
        <v>0</v>
      </c>
      <c r="S25" s="75">
        <v>0</v>
      </c>
      <c r="U25" s="74"/>
      <c r="V25" s="75"/>
      <c r="W25">
        <v>154.26</v>
      </c>
      <c r="X25">
        <v>0</v>
      </c>
      <c r="Y25">
        <v>-25</v>
      </c>
      <c r="Z25">
        <v>6.46</v>
      </c>
      <c r="AA25">
        <v>0</v>
      </c>
    </row>
    <row r="26" spans="7:27">
      <c r="G26" t="s">
        <v>68</v>
      </c>
      <c r="H26" s="74">
        <v>189.93</v>
      </c>
      <c r="I26" s="47">
        <v>0</v>
      </c>
      <c r="J26" s="47">
        <v>0</v>
      </c>
      <c r="K26" s="47">
        <v>0</v>
      </c>
      <c r="L26" s="47">
        <v>0</v>
      </c>
      <c r="M26" s="75">
        <v>7.81</v>
      </c>
      <c r="N26" s="74">
        <v>0</v>
      </c>
      <c r="O26" s="47">
        <v>0</v>
      </c>
      <c r="P26" s="47">
        <v>0</v>
      </c>
      <c r="Q26" s="47">
        <v>-23</v>
      </c>
      <c r="R26" s="47">
        <v>0</v>
      </c>
      <c r="S26" s="75">
        <v>0</v>
      </c>
      <c r="U26" s="74"/>
      <c r="V26" s="75"/>
      <c r="W26">
        <v>189.93</v>
      </c>
      <c r="X26">
        <v>0</v>
      </c>
      <c r="Y26">
        <v>-23</v>
      </c>
      <c r="Z26">
        <v>7.81</v>
      </c>
      <c r="AA26">
        <v>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2.6</v>
      </c>
      <c r="N27" s="74">
        <v>0</v>
      </c>
      <c r="O27" s="47">
        <v>-97</v>
      </c>
      <c r="P27" s="47">
        <v>0</v>
      </c>
      <c r="Q27" s="47">
        <v>-19</v>
      </c>
      <c r="R27" s="47">
        <v>0</v>
      </c>
      <c r="S27" s="75">
        <v>0</v>
      </c>
      <c r="U27" s="74"/>
      <c r="V27" s="75"/>
      <c r="W27">
        <v>0</v>
      </c>
      <c r="X27">
        <v>-97</v>
      </c>
      <c r="Y27">
        <v>-19</v>
      </c>
      <c r="Z27">
        <v>2.6</v>
      </c>
      <c r="AA27">
        <v>0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5.88</v>
      </c>
      <c r="N28" s="74">
        <v>0</v>
      </c>
      <c r="O28" s="47">
        <v>-82</v>
      </c>
      <c r="P28" s="47">
        <v>0</v>
      </c>
      <c r="Q28" s="47">
        <v>-14</v>
      </c>
      <c r="R28" s="47">
        <v>0</v>
      </c>
      <c r="S28" s="75">
        <v>0</v>
      </c>
      <c r="U28" s="74"/>
      <c r="V28" s="75"/>
      <c r="W28">
        <v>0</v>
      </c>
      <c r="X28">
        <v>-82</v>
      </c>
      <c r="Y28">
        <v>-14</v>
      </c>
      <c r="Z28">
        <v>5.88</v>
      </c>
      <c r="AA28">
        <v>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4.43</v>
      </c>
      <c r="N29" s="74">
        <v>0</v>
      </c>
      <c r="O29" s="47">
        <v>-68</v>
      </c>
      <c r="P29" s="47">
        <v>0</v>
      </c>
      <c r="Q29" s="47">
        <v>-10</v>
      </c>
      <c r="R29" s="47">
        <v>0</v>
      </c>
      <c r="S29" s="75">
        <v>0</v>
      </c>
      <c r="U29" s="74"/>
      <c r="V29" s="75"/>
      <c r="W29">
        <v>0</v>
      </c>
      <c r="X29">
        <v>-68</v>
      </c>
      <c r="Y29">
        <v>-10</v>
      </c>
      <c r="Z29">
        <v>4.43</v>
      </c>
      <c r="AA29">
        <v>0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3.76</v>
      </c>
      <c r="N30" s="74">
        <v>0</v>
      </c>
      <c r="O30" s="47">
        <v>-75</v>
      </c>
      <c r="P30" s="47">
        <v>-23.1</v>
      </c>
      <c r="Q30" s="47">
        <v>-11</v>
      </c>
      <c r="R30" s="47">
        <v>0</v>
      </c>
      <c r="S30" s="75">
        <v>0</v>
      </c>
      <c r="U30" s="74"/>
      <c r="V30" s="75"/>
      <c r="W30">
        <v>0</v>
      </c>
      <c r="X30">
        <v>-75</v>
      </c>
      <c r="Y30">
        <v>-11</v>
      </c>
      <c r="Z30">
        <v>3.76</v>
      </c>
      <c r="AA30">
        <v>-23.1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1.93</v>
      </c>
      <c r="N31" s="74">
        <v>0</v>
      </c>
      <c r="O31" s="47">
        <v>-123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-123</v>
      </c>
      <c r="Y31">
        <v>0</v>
      </c>
      <c r="Z31">
        <v>1.93</v>
      </c>
      <c r="AA31">
        <v>0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3.18</v>
      </c>
      <c r="N32" s="74">
        <v>0</v>
      </c>
      <c r="O32" s="47">
        <v>-153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-153</v>
      </c>
      <c r="Y32">
        <v>0</v>
      </c>
      <c r="Z32">
        <v>3.18</v>
      </c>
      <c r="AA32">
        <v>0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2.41</v>
      </c>
      <c r="N33" s="74">
        <v>0</v>
      </c>
      <c r="O33" s="47">
        <v>-115</v>
      </c>
      <c r="P33" s="47">
        <v>-2.63</v>
      </c>
      <c r="Q33" s="47">
        <v>-20</v>
      </c>
      <c r="R33" s="47">
        <v>0</v>
      </c>
      <c r="S33" s="75">
        <v>0</v>
      </c>
      <c r="U33" s="74"/>
      <c r="V33" s="75"/>
      <c r="W33">
        <v>0</v>
      </c>
      <c r="X33">
        <v>-115</v>
      </c>
      <c r="Y33">
        <v>-20</v>
      </c>
      <c r="Z33">
        <v>2.41</v>
      </c>
      <c r="AA33">
        <v>-2.63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3.28</v>
      </c>
      <c r="N34" s="74">
        <v>0</v>
      </c>
      <c r="O34" s="47">
        <v>-143</v>
      </c>
      <c r="P34" s="47">
        <v>0</v>
      </c>
      <c r="Q34" s="47">
        <v>-10</v>
      </c>
      <c r="R34" s="47">
        <v>0</v>
      </c>
      <c r="S34" s="75">
        <v>0</v>
      </c>
      <c r="U34" s="74"/>
      <c r="V34" s="75"/>
      <c r="W34">
        <v>0</v>
      </c>
      <c r="X34">
        <v>-143</v>
      </c>
      <c r="Y34">
        <v>-10</v>
      </c>
      <c r="Z34">
        <v>3.28</v>
      </c>
      <c r="AA34">
        <v>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2.5099999999999998</v>
      </c>
      <c r="N35" s="74">
        <v>0</v>
      </c>
      <c r="O35" s="47">
        <v>-62</v>
      </c>
      <c r="P35" s="47">
        <v>0</v>
      </c>
      <c r="Q35" s="47">
        <v>-10</v>
      </c>
      <c r="R35" s="47">
        <v>0</v>
      </c>
      <c r="S35" s="75">
        <v>0</v>
      </c>
      <c r="U35" s="74"/>
      <c r="V35" s="75"/>
      <c r="W35">
        <v>0</v>
      </c>
      <c r="X35">
        <v>-62</v>
      </c>
      <c r="Y35">
        <v>-10</v>
      </c>
      <c r="Z35">
        <v>2.5099999999999998</v>
      </c>
      <c r="AA35">
        <v>0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3.37</v>
      </c>
      <c r="N36" s="74">
        <v>0</v>
      </c>
      <c r="O36" s="47">
        <v>-120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-120</v>
      </c>
      <c r="Y36">
        <v>0</v>
      </c>
      <c r="Z36">
        <v>3.37</v>
      </c>
      <c r="AA36">
        <v>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-170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-170</v>
      </c>
      <c r="Y37">
        <v>0</v>
      </c>
      <c r="Z37">
        <v>0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-220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-220</v>
      </c>
      <c r="Y38">
        <v>0</v>
      </c>
      <c r="Z38">
        <v>0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-220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-220</v>
      </c>
      <c r="Y39">
        <v>0</v>
      </c>
      <c r="Z39">
        <v>0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-170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-170</v>
      </c>
      <c r="Y40">
        <v>0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-100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-100</v>
      </c>
      <c r="Y41">
        <v>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-75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-75</v>
      </c>
      <c r="Y42">
        <v>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-24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-24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9.6999999999999993</v>
      </c>
      <c r="K44" s="47">
        <v>0</v>
      </c>
      <c r="L44" s="47">
        <v>0</v>
      </c>
      <c r="M44" s="75">
        <v>0</v>
      </c>
      <c r="N44" s="74">
        <v>0</v>
      </c>
      <c r="O44" s="47">
        <v>-14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-14</v>
      </c>
      <c r="Y44">
        <v>0</v>
      </c>
      <c r="Z44">
        <v>0</v>
      </c>
      <c r="AA44">
        <v>9.6999999999999993</v>
      </c>
    </row>
    <row r="45" spans="7:27">
      <c r="G45" t="s">
        <v>87</v>
      </c>
      <c r="H45" s="74">
        <v>0</v>
      </c>
      <c r="I45" s="47">
        <v>0</v>
      </c>
      <c r="J45" s="47">
        <v>51.1</v>
      </c>
      <c r="K45" s="47">
        <v>0</v>
      </c>
      <c r="L45" s="47">
        <v>0</v>
      </c>
      <c r="M45" s="75">
        <v>0</v>
      </c>
      <c r="N45" s="74">
        <v>0</v>
      </c>
      <c r="O45" s="47">
        <v>-9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-9</v>
      </c>
      <c r="Y45">
        <v>0</v>
      </c>
      <c r="Z45">
        <v>0</v>
      </c>
      <c r="AA45">
        <v>51.1</v>
      </c>
    </row>
    <row r="46" spans="7:27">
      <c r="G46" t="s">
        <v>88</v>
      </c>
      <c r="H46" s="74">
        <v>0</v>
      </c>
      <c r="I46" s="47">
        <v>0</v>
      </c>
      <c r="J46" s="47">
        <v>51.1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0</v>
      </c>
      <c r="Y46">
        <v>0</v>
      </c>
      <c r="Z46">
        <v>0</v>
      </c>
      <c r="AA46">
        <v>51.1</v>
      </c>
    </row>
    <row r="47" spans="7:27">
      <c r="G47" t="s">
        <v>89</v>
      </c>
      <c r="H47" s="74">
        <v>0</v>
      </c>
      <c r="I47" s="47">
        <v>0</v>
      </c>
      <c r="J47" s="47">
        <v>51.1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0</v>
      </c>
      <c r="Y47">
        <v>0</v>
      </c>
      <c r="Z47">
        <v>0</v>
      </c>
      <c r="AA47">
        <v>51.1</v>
      </c>
    </row>
    <row r="48" spans="7:27">
      <c r="G48" t="s">
        <v>90</v>
      </c>
      <c r="H48" s="74">
        <v>0</v>
      </c>
      <c r="I48" s="47">
        <v>0</v>
      </c>
      <c r="J48" s="47">
        <v>51.1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0</v>
      </c>
      <c r="Y48">
        <v>0</v>
      </c>
      <c r="Z48">
        <v>0</v>
      </c>
      <c r="AA48">
        <v>51.1</v>
      </c>
    </row>
    <row r="49" spans="7:27">
      <c r="G49" t="s">
        <v>91</v>
      </c>
      <c r="H49" s="74">
        <v>0</v>
      </c>
      <c r="I49" s="47">
        <v>0</v>
      </c>
      <c r="J49" s="47">
        <v>51.1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0</v>
      </c>
      <c r="Y49">
        <v>0</v>
      </c>
      <c r="Z49">
        <v>0</v>
      </c>
      <c r="AA49">
        <v>51.1</v>
      </c>
    </row>
    <row r="50" spans="7:27">
      <c r="G50" t="s">
        <v>92</v>
      </c>
      <c r="H50" s="74">
        <v>0</v>
      </c>
      <c r="I50" s="47">
        <v>0</v>
      </c>
      <c r="J50" s="47">
        <v>51.1</v>
      </c>
      <c r="K50" s="47">
        <v>0</v>
      </c>
      <c r="L50" s="47">
        <v>0</v>
      </c>
      <c r="M50" s="75">
        <v>0</v>
      </c>
      <c r="N50" s="74">
        <v>0</v>
      </c>
      <c r="O50" s="47">
        <v>-19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-19</v>
      </c>
      <c r="Y50">
        <v>0</v>
      </c>
      <c r="Z50">
        <v>0</v>
      </c>
      <c r="AA50">
        <v>51.1</v>
      </c>
    </row>
    <row r="51" spans="7:27">
      <c r="G51" t="s">
        <v>93</v>
      </c>
      <c r="H51" s="74">
        <v>0</v>
      </c>
      <c r="I51" s="47">
        <v>0</v>
      </c>
      <c r="J51" s="47">
        <v>51.1</v>
      </c>
      <c r="K51" s="47">
        <v>0</v>
      </c>
      <c r="L51" s="47">
        <v>0</v>
      </c>
      <c r="M51" s="75">
        <v>0</v>
      </c>
      <c r="N51" s="74">
        <v>0</v>
      </c>
      <c r="O51" s="47">
        <v>-24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-24</v>
      </c>
      <c r="Y51">
        <v>0</v>
      </c>
      <c r="Z51">
        <v>0</v>
      </c>
      <c r="AA51">
        <v>51.1</v>
      </c>
    </row>
    <row r="52" spans="7:27">
      <c r="G52" t="s">
        <v>94</v>
      </c>
      <c r="H52" s="74">
        <v>0</v>
      </c>
      <c r="I52" s="47">
        <v>0</v>
      </c>
      <c r="J52" s="47">
        <v>51.1</v>
      </c>
      <c r="K52" s="47">
        <v>0</v>
      </c>
      <c r="L52" s="47">
        <v>0</v>
      </c>
      <c r="M52" s="75">
        <v>0</v>
      </c>
      <c r="N52" s="74">
        <v>0</v>
      </c>
      <c r="O52" s="47">
        <v>-14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-14</v>
      </c>
      <c r="Y52">
        <v>0</v>
      </c>
      <c r="Z52">
        <v>0</v>
      </c>
      <c r="AA52">
        <v>51.1</v>
      </c>
    </row>
    <row r="53" spans="7:27">
      <c r="G53" t="s">
        <v>95</v>
      </c>
      <c r="H53" s="74">
        <v>0</v>
      </c>
      <c r="I53" s="47">
        <v>0</v>
      </c>
      <c r="J53" s="47">
        <v>51.1</v>
      </c>
      <c r="K53" s="47">
        <v>0</v>
      </c>
      <c r="L53" s="47">
        <v>0</v>
      </c>
      <c r="M53" s="75">
        <v>0</v>
      </c>
      <c r="N53" s="74">
        <v>0</v>
      </c>
      <c r="O53" s="47">
        <v>-14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-14</v>
      </c>
      <c r="Y53">
        <v>0</v>
      </c>
      <c r="Z53">
        <v>0</v>
      </c>
      <c r="AA53">
        <v>51.1</v>
      </c>
    </row>
    <row r="54" spans="7:27">
      <c r="G54" t="s">
        <v>96</v>
      </c>
      <c r="H54" s="74">
        <v>0</v>
      </c>
      <c r="I54" s="47">
        <v>0</v>
      </c>
      <c r="J54" s="47">
        <v>51.1</v>
      </c>
      <c r="K54" s="47">
        <v>0</v>
      </c>
      <c r="L54" s="47">
        <v>0</v>
      </c>
      <c r="M54" s="75">
        <v>0</v>
      </c>
      <c r="N54" s="74">
        <v>0</v>
      </c>
      <c r="O54" s="47">
        <v>-44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-44</v>
      </c>
      <c r="Y54">
        <v>0</v>
      </c>
      <c r="Z54">
        <v>0</v>
      </c>
      <c r="AA54">
        <v>51.1</v>
      </c>
    </row>
    <row r="55" spans="7:27">
      <c r="G55" t="s">
        <v>97</v>
      </c>
      <c r="H55" s="74">
        <v>0</v>
      </c>
      <c r="I55" s="47">
        <v>0</v>
      </c>
      <c r="J55" s="47">
        <v>51.1</v>
      </c>
      <c r="K55" s="47">
        <v>0</v>
      </c>
      <c r="L55" s="47">
        <v>0</v>
      </c>
      <c r="M55" s="75">
        <v>0</v>
      </c>
      <c r="N55" s="74">
        <v>0</v>
      </c>
      <c r="O55" s="47">
        <v>-134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-134</v>
      </c>
      <c r="Y55">
        <v>0</v>
      </c>
      <c r="Z55">
        <v>0</v>
      </c>
      <c r="AA55">
        <v>51.1</v>
      </c>
    </row>
    <row r="56" spans="7:27">
      <c r="G56" t="s">
        <v>98</v>
      </c>
      <c r="H56" s="74">
        <v>0</v>
      </c>
      <c r="I56" s="47">
        <v>0</v>
      </c>
      <c r="J56" s="47">
        <v>51.1</v>
      </c>
      <c r="K56" s="47">
        <v>0</v>
      </c>
      <c r="L56" s="47">
        <v>0</v>
      </c>
      <c r="M56" s="75">
        <v>0</v>
      </c>
      <c r="N56" s="74">
        <v>0</v>
      </c>
      <c r="O56" s="47">
        <v>-159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-159</v>
      </c>
      <c r="Y56">
        <v>0</v>
      </c>
      <c r="Z56">
        <v>0</v>
      </c>
      <c r="AA56">
        <v>51.1</v>
      </c>
    </row>
    <row r="57" spans="7:27">
      <c r="G57" t="s">
        <v>99</v>
      </c>
      <c r="H57" s="74">
        <v>0</v>
      </c>
      <c r="I57" s="47">
        <v>0</v>
      </c>
      <c r="J57" s="47">
        <v>51.1</v>
      </c>
      <c r="K57" s="47">
        <v>0</v>
      </c>
      <c r="L57" s="47">
        <v>0</v>
      </c>
      <c r="M57" s="75">
        <v>0</v>
      </c>
      <c r="N57" s="74">
        <v>0</v>
      </c>
      <c r="O57" s="47">
        <v>-149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-149</v>
      </c>
      <c r="Y57">
        <v>0</v>
      </c>
      <c r="Z57">
        <v>0</v>
      </c>
      <c r="AA57">
        <v>51.1</v>
      </c>
    </row>
    <row r="58" spans="7:27">
      <c r="G58" t="s">
        <v>100</v>
      </c>
      <c r="H58" s="74">
        <v>0</v>
      </c>
      <c r="I58" s="47">
        <v>0</v>
      </c>
      <c r="J58" s="47">
        <v>51.1</v>
      </c>
      <c r="K58" s="47">
        <v>0</v>
      </c>
      <c r="L58" s="47">
        <v>0</v>
      </c>
      <c r="M58" s="75">
        <v>0</v>
      </c>
      <c r="N58" s="74">
        <v>0</v>
      </c>
      <c r="O58" s="47">
        <v>-99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-99</v>
      </c>
      <c r="Y58">
        <v>0</v>
      </c>
      <c r="Z58">
        <v>0</v>
      </c>
      <c r="AA58">
        <v>51.1</v>
      </c>
    </row>
    <row r="59" spans="7:27">
      <c r="G59" t="s">
        <v>101</v>
      </c>
      <c r="H59" s="74">
        <v>0</v>
      </c>
      <c r="I59" s="47">
        <v>0</v>
      </c>
      <c r="J59" s="47">
        <v>51.1</v>
      </c>
      <c r="K59" s="47">
        <v>0</v>
      </c>
      <c r="L59" s="47">
        <v>0</v>
      </c>
      <c r="M59" s="75">
        <v>0</v>
      </c>
      <c r="N59" s="74">
        <v>0</v>
      </c>
      <c r="O59" s="47">
        <v>-64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-64</v>
      </c>
      <c r="Y59">
        <v>0</v>
      </c>
      <c r="Z59">
        <v>0</v>
      </c>
      <c r="AA59">
        <v>51.1</v>
      </c>
    </row>
    <row r="60" spans="7:27">
      <c r="G60" t="s">
        <v>102</v>
      </c>
      <c r="H60" s="74">
        <v>0</v>
      </c>
      <c r="I60" s="47">
        <v>0</v>
      </c>
      <c r="J60" s="47">
        <v>51.1</v>
      </c>
      <c r="K60" s="47">
        <v>0</v>
      </c>
      <c r="L60" s="47">
        <v>0</v>
      </c>
      <c r="M60" s="75">
        <v>0</v>
      </c>
      <c r="N60" s="74">
        <v>0</v>
      </c>
      <c r="O60" s="47">
        <v>-24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-24</v>
      </c>
      <c r="Y60">
        <v>0</v>
      </c>
      <c r="Z60">
        <v>0</v>
      </c>
      <c r="AA60">
        <v>51.1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-5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-5</v>
      </c>
      <c r="Y61">
        <v>0</v>
      </c>
      <c r="Z61">
        <v>0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26.03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0</v>
      </c>
      <c r="Y62">
        <v>0</v>
      </c>
      <c r="Z62">
        <v>0</v>
      </c>
      <c r="AA62">
        <v>26.03</v>
      </c>
    </row>
    <row r="63" spans="7:27">
      <c r="G63" t="s">
        <v>105</v>
      </c>
      <c r="H63" s="74">
        <v>0</v>
      </c>
      <c r="I63" s="47">
        <v>0</v>
      </c>
      <c r="J63" s="47">
        <v>59.77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0</v>
      </c>
      <c r="Y63">
        <v>0</v>
      </c>
      <c r="Z63">
        <v>0</v>
      </c>
      <c r="AA63">
        <v>59.77</v>
      </c>
    </row>
    <row r="64" spans="7:27">
      <c r="G64" t="s">
        <v>106</v>
      </c>
      <c r="H64" s="74">
        <v>0</v>
      </c>
      <c r="I64" s="47">
        <v>0</v>
      </c>
      <c r="J64" s="47">
        <v>77.13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0</v>
      </c>
      <c r="Y64">
        <v>0</v>
      </c>
      <c r="Z64">
        <v>0</v>
      </c>
      <c r="AA64">
        <v>77.13</v>
      </c>
    </row>
    <row r="65" spans="7:27">
      <c r="G65" t="s">
        <v>107</v>
      </c>
      <c r="H65" s="74">
        <v>0</v>
      </c>
      <c r="I65" s="47">
        <v>0</v>
      </c>
      <c r="J65" s="47">
        <v>85.81</v>
      </c>
      <c r="K65" s="47">
        <v>0</v>
      </c>
      <c r="L65" s="47">
        <v>0</v>
      </c>
      <c r="M65" s="75">
        <v>6.65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0</v>
      </c>
      <c r="Y65">
        <v>0</v>
      </c>
      <c r="Z65">
        <v>6.65</v>
      </c>
      <c r="AA65">
        <v>85.81</v>
      </c>
    </row>
    <row r="66" spans="7:27">
      <c r="G66" t="s">
        <v>108</v>
      </c>
      <c r="H66" s="74">
        <v>0</v>
      </c>
      <c r="I66" s="47">
        <v>0</v>
      </c>
      <c r="J66" s="47">
        <v>63.63</v>
      </c>
      <c r="K66" s="47">
        <v>0</v>
      </c>
      <c r="L66" s="47">
        <v>0</v>
      </c>
      <c r="M66" s="75">
        <v>5.69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0</v>
      </c>
      <c r="Y66">
        <v>0</v>
      </c>
      <c r="Z66">
        <v>5.69</v>
      </c>
      <c r="AA66">
        <v>63.63</v>
      </c>
    </row>
    <row r="67" spans="7:27">
      <c r="G67" t="s">
        <v>109</v>
      </c>
      <c r="H67" s="74">
        <v>81.08</v>
      </c>
      <c r="I67" s="47">
        <v>0</v>
      </c>
      <c r="J67" s="47">
        <v>0</v>
      </c>
      <c r="K67" s="47">
        <v>0</v>
      </c>
      <c r="L67" s="47">
        <v>0</v>
      </c>
      <c r="M67" s="75">
        <v>3.09</v>
      </c>
      <c r="N67" s="74">
        <v>0</v>
      </c>
      <c r="O67" s="47">
        <v>-2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81.08</v>
      </c>
      <c r="X67">
        <v>-2</v>
      </c>
      <c r="Y67">
        <v>0</v>
      </c>
      <c r="Z67">
        <v>3.09</v>
      </c>
      <c r="AA67">
        <v>0</v>
      </c>
    </row>
    <row r="68" spans="7:27">
      <c r="G68" t="s">
        <v>110</v>
      </c>
      <c r="H68" s="74">
        <v>112.42</v>
      </c>
      <c r="I68" s="47">
        <v>0</v>
      </c>
      <c r="J68" s="47">
        <v>0</v>
      </c>
      <c r="K68" s="47">
        <v>0</v>
      </c>
      <c r="L68" s="47">
        <v>0</v>
      </c>
      <c r="M68" s="75">
        <v>3.95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112.42</v>
      </c>
      <c r="X68">
        <v>0</v>
      </c>
      <c r="Y68">
        <v>0</v>
      </c>
      <c r="Z68">
        <v>3.95</v>
      </c>
      <c r="AA68">
        <v>0</v>
      </c>
    </row>
    <row r="69" spans="7:27">
      <c r="G69" t="s">
        <v>111</v>
      </c>
      <c r="H69" s="74">
        <v>96.41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96.41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136.9</v>
      </c>
      <c r="I70" s="47">
        <v>0</v>
      </c>
      <c r="J70" s="47">
        <v>13.5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136.9</v>
      </c>
      <c r="X70">
        <v>0</v>
      </c>
      <c r="Y70">
        <v>0</v>
      </c>
      <c r="Z70">
        <v>0</v>
      </c>
      <c r="AA70">
        <v>13.5</v>
      </c>
    </row>
    <row r="71" spans="7:27">
      <c r="G71" t="s">
        <v>113</v>
      </c>
      <c r="H71" s="74">
        <v>144.61000000000001</v>
      </c>
      <c r="I71" s="47">
        <v>0</v>
      </c>
      <c r="J71" s="47">
        <v>13.5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144.61000000000001</v>
      </c>
      <c r="X71">
        <v>0</v>
      </c>
      <c r="Y71">
        <v>0</v>
      </c>
      <c r="Z71">
        <v>0</v>
      </c>
      <c r="AA71">
        <v>13.5</v>
      </c>
    </row>
    <row r="72" spans="7:27">
      <c r="G72" t="s">
        <v>114</v>
      </c>
      <c r="H72" s="74">
        <v>317.67</v>
      </c>
      <c r="I72" s="47">
        <v>0</v>
      </c>
      <c r="J72" s="47">
        <v>29.89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317.67</v>
      </c>
      <c r="X72">
        <v>0</v>
      </c>
      <c r="Y72">
        <v>0</v>
      </c>
      <c r="Z72">
        <v>0</v>
      </c>
      <c r="AA72">
        <v>29.89</v>
      </c>
    </row>
    <row r="73" spans="7:27">
      <c r="G73" t="s">
        <v>115</v>
      </c>
      <c r="H73" s="74">
        <v>267.18</v>
      </c>
      <c r="I73" s="47">
        <v>0</v>
      </c>
      <c r="J73" s="47">
        <v>26.99</v>
      </c>
      <c r="K73" s="47">
        <v>0</v>
      </c>
      <c r="L73" s="47">
        <v>0</v>
      </c>
      <c r="M73" s="75">
        <v>6.95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267.18</v>
      </c>
      <c r="X73">
        <v>0</v>
      </c>
      <c r="Y73">
        <v>0</v>
      </c>
      <c r="Z73">
        <v>6.95</v>
      </c>
      <c r="AA73">
        <v>26.99</v>
      </c>
    </row>
    <row r="74" spans="7:27">
      <c r="G74" t="s">
        <v>116</v>
      </c>
      <c r="H74" s="74">
        <v>326.10000000000002</v>
      </c>
      <c r="I74" s="47">
        <v>0</v>
      </c>
      <c r="J74" s="47">
        <v>26.52</v>
      </c>
      <c r="K74" s="47">
        <v>0</v>
      </c>
      <c r="L74" s="47">
        <v>0</v>
      </c>
      <c r="M74" s="75">
        <v>4.4000000000000004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326.10000000000002</v>
      </c>
      <c r="X74">
        <v>0</v>
      </c>
      <c r="Y74">
        <v>0</v>
      </c>
      <c r="Z74">
        <v>4.4000000000000004</v>
      </c>
      <c r="AA74">
        <v>26.52</v>
      </c>
    </row>
    <row r="75" spans="7:27">
      <c r="G75" t="s">
        <v>117</v>
      </c>
      <c r="H75" s="74">
        <v>341.43</v>
      </c>
      <c r="I75" s="47">
        <v>10.24</v>
      </c>
      <c r="J75" s="47">
        <v>42.99</v>
      </c>
      <c r="K75" s="47">
        <v>0</v>
      </c>
      <c r="L75" s="47">
        <v>0</v>
      </c>
      <c r="M75" s="75">
        <v>3.68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341.43</v>
      </c>
      <c r="X75">
        <v>10.24</v>
      </c>
      <c r="Y75">
        <v>0</v>
      </c>
      <c r="Z75">
        <v>3.68</v>
      </c>
      <c r="AA75">
        <v>42.99</v>
      </c>
    </row>
    <row r="76" spans="7:27">
      <c r="G76" t="s">
        <v>118</v>
      </c>
      <c r="H76" s="74">
        <v>372.8</v>
      </c>
      <c r="I76" s="47">
        <v>5.69</v>
      </c>
      <c r="J76" s="47">
        <v>41.54</v>
      </c>
      <c r="K76" s="47">
        <v>0</v>
      </c>
      <c r="L76" s="47">
        <v>0</v>
      </c>
      <c r="M76" s="75">
        <v>2.33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372.8</v>
      </c>
      <c r="X76">
        <v>5.69</v>
      </c>
      <c r="Y76">
        <v>0</v>
      </c>
      <c r="Z76">
        <v>2.33</v>
      </c>
      <c r="AA76">
        <v>41.54</v>
      </c>
    </row>
    <row r="77" spans="7:27">
      <c r="G77" t="s">
        <v>119</v>
      </c>
      <c r="H77" s="74">
        <v>375.29</v>
      </c>
      <c r="I77" s="47">
        <v>0</v>
      </c>
      <c r="J77" s="47">
        <v>42.96</v>
      </c>
      <c r="K77" s="47">
        <v>0</v>
      </c>
      <c r="L77" s="47">
        <v>0</v>
      </c>
      <c r="M77" s="75">
        <v>3.17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375.29</v>
      </c>
      <c r="X77">
        <v>0</v>
      </c>
      <c r="Y77">
        <v>0</v>
      </c>
      <c r="Z77">
        <v>3.17</v>
      </c>
      <c r="AA77">
        <v>42.96</v>
      </c>
    </row>
    <row r="78" spans="7:27">
      <c r="G78" t="s">
        <v>120</v>
      </c>
      <c r="H78" s="74">
        <v>419.69</v>
      </c>
      <c r="I78" s="47">
        <v>0</v>
      </c>
      <c r="J78" s="47">
        <v>57.45</v>
      </c>
      <c r="K78" s="47">
        <v>0</v>
      </c>
      <c r="L78" s="47">
        <v>0</v>
      </c>
      <c r="M78" s="75">
        <v>1.1299999999999999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419.69</v>
      </c>
      <c r="X78">
        <v>0</v>
      </c>
      <c r="Y78">
        <v>0</v>
      </c>
      <c r="Z78">
        <v>1.1299999999999999</v>
      </c>
      <c r="AA78">
        <v>57.45</v>
      </c>
    </row>
    <row r="79" spans="7:27">
      <c r="G79" t="s">
        <v>121</v>
      </c>
      <c r="H79" s="74">
        <v>471.45</v>
      </c>
      <c r="I79" s="47">
        <v>0</v>
      </c>
      <c r="J79" s="47">
        <v>44.35</v>
      </c>
      <c r="K79" s="47">
        <v>0</v>
      </c>
      <c r="L79" s="47">
        <v>0</v>
      </c>
      <c r="M79" s="75">
        <v>4.72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471.45</v>
      </c>
      <c r="X79">
        <v>0</v>
      </c>
      <c r="Y79">
        <v>0</v>
      </c>
      <c r="Z79">
        <v>4.72</v>
      </c>
      <c r="AA79">
        <v>44.35</v>
      </c>
    </row>
    <row r="80" spans="7:27">
      <c r="G80" t="s">
        <v>122</v>
      </c>
      <c r="H80" s="74">
        <v>427.1</v>
      </c>
      <c r="I80" s="47">
        <v>0</v>
      </c>
      <c r="J80" s="47">
        <v>9.64</v>
      </c>
      <c r="K80" s="47">
        <v>0</v>
      </c>
      <c r="L80" s="47">
        <v>0</v>
      </c>
      <c r="M80" s="75">
        <v>4.72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427.1</v>
      </c>
      <c r="X80">
        <v>0</v>
      </c>
      <c r="Y80">
        <v>0</v>
      </c>
      <c r="Z80">
        <v>4.72</v>
      </c>
      <c r="AA80">
        <v>9.64</v>
      </c>
    </row>
    <row r="81" spans="7:27">
      <c r="G81" t="s">
        <v>123</v>
      </c>
      <c r="H81" s="74">
        <v>436.73</v>
      </c>
      <c r="I81" s="47">
        <v>0</v>
      </c>
      <c r="J81" s="47">
        <v>0</v>
      </c>
      <c r="K81" s="47">
        <v>0</v>
      </c>
      <c r="L81" s="47">
        <v>0</v>
      </c>
      <c r="M81" s="75">
        <v>4.1500000000000004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436.73</v>
      </c>
      <c r="X81">
        <v>0</v>
      </c>
      <c r="Y81">
        <v>0</v>
      </c>
      <c r="Z81">
        <v>4.1500000000000004</v>
      </c>
      <c r="AA81">
        <v>0</v>
      </c>
    </row>
    <row r="82" spans="7:27">
      <c r="G82" t="s">
        <v>124</v>
      </c>
      <c r="H82" s="74">
        <v>433.85</v>
      </c>
      <c r="I82" s="47">
        <v>0</v>
      </c>
      <c r="J82" s="47">
        <v>0</v>
      </c>
      <c r="K82" s="47">
        <v>0</v>
      </c>
      <c r="L82" s="47">
        <v>0</v>
      </c>
      <c r="M82" s="75">
        <v>7.71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433.85</v>
      </c>
      <c r="X82">
        <v>0</v>
      </c>
      <c r="Y82">
        <v>0</v>
      </c>
      <c r="Z82">
        <v>7.71</v>
      </c>
      <c r="AA82">
        <v>0</v>
      </c>
    </row>
    <row r="83" spans="7:27">
      <c r="G83" t="s">
        <v>125</v>
      </c>
      <c r="H83" s="74">
        <v>302.73</v>
      </c>
      <c r="I83" s="47">
        <v>0</v>
      </c>
      <c r="J83" s="47">
        <v>0</v>
      </c>
      <c r="K83" s="47">
        <v>0</v>
      </c>
      <c r="L83" s="47">
        <v>0</v>
      </c>
      <c r="M83" s="75">
        <v>8.1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302.73</v>
      </c>
      <c r="X83">
        <v>0</v>
      </c>
      <c r="Y83">
        <v>0</v>
      </c>
      <c r="Z83">
        <v>8.1</v>
      </c>
      <c r="AA83">
        <v>0</v>
      </c>
    </row>
    <row r="84" spans="7:27">
      <c r="G84" t="s">
        <v>126</v>
      </c>
      <c r="H84" s="74">
        <v>299.83999999999997</v>
      </c>
      <c r="I84" s="47">
        <v>0</v>
      </c>
      <c r="J84" s="47">
        <v>0</v>
      </c>
      <c r="K84" s="47">
        <v>0</v>
      </c>
      <c r="L84" s="47">
        <v>0</v>
      </c>
      <c r="M84" s="75">
        <v>9.93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299.83999999999997</v>
      </c>
      <c r="X84">
        <v>0</v>
      </c>
      <c r="Y84">
        <v>0</v>
      </c>
      <c r="Z84">
        <v>9.93</v>
      </c>
      <c r="AA84">
        <v>0</v>
      </c>
    </row>
    <row r="85" spans="7:27">
      <c r="G85" t="s">
        <v>127</v>
      </c>
      <c r="H85" s="74">
        <v>297.91000000000003</v>
      </c>
      <c r="I85" s="47">
        <v>0</v>
      </c>
      <c r="J85" s="47">
        <v>0</v>
      </c>
      <c r="K85" s="47">
        <v>0</v>
      </c>
      <c r="L85" s="47">
        <v>0</v>
      </c>
      <c r="M85" s="75">
        <v>8.48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297.91000000000003</v>
      </c>
      <c r="X85">
        <v>0</v>
      </c>
      <c r="Y85">
        <v>0</v>
      </c>
      <c r="Z85">
        <v>8.48</v>
      </c>
      <c r="AA85">
        <v>0</v>
      </c>
    </row>
    <row r="86" spans="7:27">
      <c r="G86" t="s">
        <v>128</v>
      </c>
      <c r="H86" s="74">
        <v>294.05</v>
      </c>
      <c r="I86" s="47">
        <v>0</v>
      </c>
      <c r="J86" s="47">
        <v>0</v>
      </c>
      <c r="K86" s="47">
        <v>0</v>
      </c>
      <c r="L86" s="47">
        <v>0</v>
      </c>
      <c r="M86" s="75">
        <v>8.58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294.05</v>
      </c>
      <c r="X86">
        <v>0</v>
      </c>
      <c r="Y86">
        <v>0</v>
      </c>
      <c r="Z86">
        <v>8.58</v>
      </c>
      <c r="AA86">
        <v>0</v>
      </c>
    </row>
    <row r="87" spans="7:27">
      <c r="G87" t="s">
        <v>129</v>
      </c>
      <c r="H87" s="74">
        <v>144.61000000000001</v>
      </c>
      <c r="I87" s="47">
        <v>0</v>
      </c>
      <c r="J87" s="47">
        <v>0</v>
      </c>
      <c r="K87" s="47">
        <v>0</v>
      </c>
      <c r="L87" s="47">
        <v>0</v>
      </c>
      <c r="M87" s="75">
        <v>6.46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144.61000000000001</v>
      </c>
      <c r="X87">
        <v>0</v>
      </c>
      <c r="Y87">
        <v>0</v>
      </c>
      <c r="Z87">
        <v>6.46</v>
      </c>
      <c r="AA87">
        <v>0</v>
      </c>
    </row>
    <row r="88" spans="7:27">
      <c r="G88" t="s">
        <v>130</v>
      </c>
      <c r="H88" s="74">
        <v>144.61000000000001</v>
      </c>
      <c r="I88" s="47">
        <v>0</v>
      </c>
      <c r="J88" s="47">
        <v>8.68</v>
      </c>
      <c r="K88" s="47">
        <v>0</v>
      </c>
      <c r="L88" s="47">
        <v>0</v>
      </c>
      <c r="M88" s="75">
        <v>8.68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144.61000000000001</v>
      </c>
      <c r="X88">
        <v>0</v>
      </c>
      <c r="Y88">
        <v>0</v>
      </c>
      <c r="Z88">
        <v>8.68</v>
      </c>
      <c r="AA88">
        <v>8.68</v>
      </c>
    </row>
    <row r="89" spans="7:27">
      <c r="G89" t="s">
        <v>131</v>
      </c>
      <c r="H89" s="74">
        <v>144.61000000000001</v>
      </c>
      <c r="I89" s="47">
        <v>0</v>
      </c>
      <c r="J89" s="47">
        <v>15.43</v>
      </c>
      <c r="K89" s="47">
        <v>0</v>
      </c>
      <c r="L89" s="47">
        <v>0</v>
      </c>
      <c r="M89" s="75">
        <v>7.81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144.61000000000001</v>
      </c>
      <c r="X89">
        <v>0</v>
      </c>
      <c r="Y89">
        <v>0</v>
      </c>
      <c r="Z89">
        <v>7.81</v>
      </c>
      <c r="AA89">
        <v>15.43</v>
      </c>
    </row>
    <row r="90" spans="7:27">
      <c r="G90" t="s">
        <v>132</v>
      </c>
      <c r="H90" s="74">
        <v>144.62</v>
      </c>
      <c r="I90" s="47">
        <v>0</v>
      </c>
      <c r="J90" s="47">
        <v>17.350000000000001</v>
      </c>
      <c r="K90" s="47">
        <v>0</v>
      </c>
      <c r="L90" s="47">
        <v>0</v>
      </c>
      <c r="M90" s="75">
        <v>4.53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144.62</v>
      </c>
      <c r="X90">
        <v>0</v>
      </c>
      <c r="Y90">
        <v>0</v>
      </c>
      <c r="Z90">
        <v>4.53</v>
      </c>
      <c r="AA90">
        <v>17.350000000000001</v>
      </c>
    </row>
    <row r="91" spans="7:27">
      <c r="G91" t="s">
        <v>133</v>
      </c>
      <c r="H91" s="74">
        <v>326.83</v>
      </c>
      <c r="I91" s="47">
        <v>0</v>
      </c>
      <c r="J91" s="47">
        <v>0</v>
      </c>
      <c r="K91" s="47">
        <v>0</v>
      </c>
      <c r="L91" s="47">
        <v>0</v>
      </c>
      <c r="M91" s="75">
        <v>3.86</v>
      </c>
      <c r="N91" s="74">
        <v>0</v>
      </c>
      <c r="O91" s="47">
        <v>0</v>
      </c>
      <c r="P91" s="47">
        <v>0</v>
      </c>
      <c r="Q91" s="47">
        <v>-10</v>
      </c>
      <c r="R91" s="47">
        <v>0</v>
      </c>
      <c r="S91" s="75">
        <v>0</v>
      </c>
      <c r="U91" s="74"/>
      <c r="V91" s="75"/>
      <c r="W91">
        <v>326.83</v>
      </c>
      <c r="X91">
        <v>0</v>
      </c>
      <c r="Y91">
        <v>-10</v>
      </c>
      <c r="Z91">
        <v>3.86</v>
      </c>
      <c r="AA91">
        <v>0</v>
      </c>
    </row>
    <row r="92" spans="7:27">
      <c r="G92" t="s">
        <v>134</v>
      </c>
      <c r="H92" s="74">
        <v>313.33</v>
      </c>
      <c r="I92" s="47">
        <v>0</v>
      </c>
      <c r="J92" s="47">
        <v>0</v>
      </c>
      <c r="K92" s="47">
        <v>0</v>
      </c>
      <c r="L92" s="47">
        <v>0</v>
      </c>
      <c r="M92" s="75">
        <v>5.4</v>
      </c>
      <c r="N92" s="74">
        <v>0</v>
      </c>
      <c r="O92" s="47">
        <v>0</v>
      </c>
      <c r="P92" s="47">
        <v>0</v>
      </c>
      <c r="Q92" s="47">
        <v>-10</v>
      </c>
      <c r="R92" s="47">
        <v>0</v>
      </c>
      <c r="S92" s="75">
        <v>0</v>
      </c>
      <c r="U92" s="74"/>
      <c r="V92" s="75"/>
      <c r="W92">
        <v>313.33</v>
      </c>
      <c r="X92">
        <v>0</v>
      </c>
      <c r="Y92">
        <v>-10</v>
      </c>
      <c r="Z92">
        <v>5.4</v>
      </c>
      <c r="AA92">
        <v>0</v>
      </c>
    </row>
    <row r="93" spans="7:27">
      <c r="G93" t="s">
        <v>135</v>
      </c>
      <c r="H93" s="74">
        <v>299.83999999999997</v>
      </c>
      <c r="I93" s="47">
        <v>0</v>
      </c>
      <c r="J93" s="47">
        <v>0</v>
      </c>
      <c r="K93" s="47">
        <v>0</v>
      </c>
      <c r="L93" s="47">
        <v>0</v>
      </c>
      <c r="M93" s="75">
        <v>2.31</v>
      </c>
      <c r="N93" s="74">
        <v>0</v>
      </c>
      <c r="O93" s="47">
        <v>0</v>
      </c>
      <c r="P93" s="47">
        <v>0</v>
      </c>
      <c r="Q93" s="47">
        <v>-10</v>
      </c>
      <c r="R93" s="47">
        <v>0</v>
      </c>
      <c r="S93" s="75">
        <v>0</v>
      </c>
      <c r="U93" s="74"/>
      <c r="V93" s="75"/>
      <c r="W93">
        <v>299.83999999999997</v>
      </c>
      <c r="X93">
        <v>0</v>
      </c>
      <c r="Y93">
        <v>-10</v>
      </c>
      <c r="Z93">
        <v>2.31</v>
      </c>
      <c r="AA93">
        <v>0</v>
      </c>
    </row>
    <row r="94" spans="7:27">
      <c r="G94" t="s">
        <v>136</v>
      </c>
      <c r="H94" s="74">
        <v>277.66000000000003</v>
      </c>
      <c r="I94" s="47">
        <v>0</v>
      </c>
      <c r="J94" s="47">
        <v>65.37</v>
      </c>
      <c r="K94" s="47">
        <v>0</v>
      </c>
      <c r="L94" s="47">
        <v>0</v>
      </c>
      <c r="M94" s="75">
        <v>3.95</v>
      </c>
      <c r="N94" s="74">
        <v>0</v>
      </c>
      <c r="O94" s="47">
        <v>0</v>
      </c>
      <c r="P94" s="47">
        <v>0</v>
      </c>
      <c r="Q94" s="47">
        <v>-10</v>
      </c>
      <c r="R94" s="47">
        <v>0</v>
      </c>
      <c r="S94" s="75">
        <v>0</v>
      </c>
      <c r="U94" s="74"/>
      <c r="V94" s="75"/>
      <c r="W94">
        <v>277.66000000000003</v>
      </c>
      <c r="X94">
        <v>0</v>
      </c>
      <c r="Y94">
        <v>-10</v>
      </c>
      <c r="Z94">
        <v>3.95</v>
      </c>
      <c r="AA94">
        <v>65.37</v>
      </c>
    </row>
    <row r="95" spans="7:27">
      <c r="G95" t="s">
        <v>137</v>
      </c>
      <c r="H95" s="74">
        <v>251.63</v>
      </c>
      <c r="I95" s="47">
        <v>0</v>
      </c>
      <c r="J95" s="47">
        <v>68.45</v>
      </c>
      <c r="K95" s="47">
        <v>0</v>
      </c>
      <c r="L95" s="47">
        <v>0</v>
      </c>
      <c r="M95" s="75">
        <v>5.5</v>
      </c>
      <c r="N95" s="74">
        <v>0</v>
      </c>
      <c r="O95" s="47">
        <v>0</v>
      </c>
      <c r="P95" s="47">
        <v>0</v>
      </c>
      <c r="Q95" s="47">
        <v>-15</v>
      </c>
      <c r="R95" s="47">
        <v>0</v>
      </c>
      <c r="S95" s="75">
        <v>0</v>
      </c>
      <c r="U95" s="74"/>
      <c r="V95" s="75"/>
      <c r="W95">
        <v>251.63</v>
      </c>
      <c r="X95">
        <v>0</v>
      </c>
      <c r="Y95">
        <v>-15</v>
      </c>
      <c r="Z95">
        <v>5.5</v>
      </c>
      <c r="AA95">
        <v>68.45</v>
      </c>
    </row>
    <row r="96" spans="7:27">
      <c r="G96" t="s">
        <v>138</v>
      </c>
      <c r="H96" s="74">
        <v>229.45</v>
      </c>
      <c r="I96" s="47">
        <v>0</v>
      </c>
      <c r="J96" s="47">
        <v>61.7</v>
      </c>
      <c r="K96" s="47">
        <v>0</v>
      </c>
      <c r="L96" s="47">
        <v>0</v>
      </c>
      <c r="M96" s="75">
        <v>2.8</v>
      </c>
      <c r="N96" s="74">
        <v>0</v>
      </c>
      <c r="O96" s="47">
        <v>0</v>
      </c>
      <c r="P96" s="47">
        <v>0</v>
      </c>
      <c r="Q96" s="47">
        <v>-15</v>
      </c>
      <c r="R96" s="47">
        <v>0</v>
      </c>
      <c r="S96" s="75">
        <v>0</v>
      </c>
      <c r="U96" s="74"/>
      <c r="V96" s="75"/>
      <c r="W96">
        <v>229.45</v>
      </c>
      <c r="X96">
        <v>0</v>
      </c>
      <c r="Y96">
        <v>-15</v>
      </c>
      <c r="Z96">
        <v>2.8</v>
      </c>
      <c r="AA96">
        <v>61.7</v>
      </c>
    </row>
    <row r="97" spans="1:83">
      <c r="G97" t="s">
        <v>139</v>
      </c>
      <c r="H97" s="74">
        <v>196.67</v>
      </c>
      <c r="I97" s="47">
        <v>0</v>
      </c>
      <c r="J97" s="47">
        <v>46.28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-20</v>
      </c>
      <c r="R97" s="47">
        <v>0</v>
      </c>
      <c r="S97" s="75">
        <v>0</v>
      </c>
      <c r="U97" s="74"/>
      <c r="V97" s="75"/>
      <c r="W97">
        <v>196.67</v>
      </c>
      <c r="X97">
        <v>0</v>
      </c>
      <c r="Y97">
        <v>-20</v>
      </c>
      <c r="Z97">
        <v>0</v>
      </c>
      <c r="AA97">
        <v>46.28</v>
      </c>
    </row>
    <row r="98" spans="1:83">
      <c r="G98" t="s">
        <v>140</v>
      </c>
      <c r="H98" s="74">
        <v>179.32</v>
      </c>
      <c r="I98" s="47">
        <v>0</v>
      </c>
      <c r="J98" s="47">
        <v>35.67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-20</v>
      </c>
      <c r="R98" s="47">
        <v>0</v>
      </c>
      <c r="S98" s="75">
        <v>0</v>
      </c>
      <c r="U98" s="74"/>
      <c r="V98" s="75"/>
      <c r="W98">
        <v>179.32</v>
      </c>
      <c r="X98">
        <v>0</v>
      </c>
      <c r="Y98">
        <v>-20</v>
      </c>
      <c r="Z98">
        <v>0</v>
      </c>
      <c r="AA98">
        <v>35.67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2.7445474999999999</v>
      </c>
      <c r="I99" s="70">
        <f t="shared" ref="I99:BQ99" si="1">SUM(I3:I98)/4000</f>
        <v>3.9824999999999999E-3</v>
      </c>
      <c r="J99" s="70">
        <f t="shared" si="1"/>
        <v>0.45198250000000012</v>
      </c>
      <c r="K99" s="70">
        <f t="shared" si="1"/>
        <v>0</v>
      </c>
      <c r="L99" s="70">
        <f t="shared" si="1"/>
        <v>0</v>
      </c>
      <c r="M99" s="70">
        <f t="shared" si="1"/>
        <v>5.5400000000000019E-2</v>
      </c>
      <c r="N99" s="69">
        <f t="shared" si="1"/>
        <v>0</v>
      </c>
      <c r="O99" s="70">
        <f t="shared" si="1"/>
        <v>-0.71025000000000005</v>
      </c>
      <c r="P99" s="70">
        <f t="shared" si="1"/>
        <v>-6.4324999999999998E-3</v>
      </c>
      <c r="Q99" s="70">
        <f t="shared" si="1"/>
        <v>-0.2215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2.7445474999999999</v>
      </c>
      <c r="X99">
        <f t="shared" si="1"/>
        <v>-0.70626750000000005</v>
      </c>
      <c r="Y99">
        <f t="shared" si="1"/>
        <v>-0.2215</v>
      </c>
      <c r="Z99">
        <f t="shared" si="1"/>
        <v>5.5400000000000019E-2</v>
      </c>
      <c r="AA99">
        <f t="shared" si="1"/>
        <v>0.44555000000000011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545</v>
      </c>
      <c r="X1" t="s">
        <v>547</v>
      </c>
      <c r="Y1" t="s">
        <v>549</v>
      </c>
      <c r="Z1" t="s">
        <v>551</v>
      </c>
      <c r="AA1" t="s">
        <v>553</v>
      </c>
      <c r="AB1" t="s">
        <v>555</v>
      </c>
      <c r="AC1" t="s">
        <v>145</v>
      </c>
      <c r="AD1" t="s">
        <v>559</v>
      </c>
      <c r="AE1" t="s">
        <v>561</v>
      </c>
      <c r="AF1" t="s">
        <v>563</v>
      </c>
      <c r="AG1" t="s">
        <v>559</v>
      </c>
      <c r="AH1" t="s">
        <v>561</v>
      </c>
      <c r="AI1" t="s">
        <v>145</v>
      </c>
      <c r="AJ1" t="s">
        <v>146</v>
      </c>
      <c r="AK1" t="s">
        <v>570</v>
      </c>
      <c r="AL1" t="s">
        <v>572</v>
      </c>
      <c r="AM1" t="s">
        <v>145</v>
      </c>
      <c r="AN1" t="s">
        <v>146</v>
      </c>
      <c r="AO1" t="s">
        <v>577</v>
      </c>
      <c r="AP1" t="s">
        <v>579</v>
      </c>
      <c r="AQ1" t="s">
        <v>581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45609</v>
      </c>
      <c r="W2" s="29" t="s">
        <v>535</v>
      </c>
      <c r="X2" t="s">
        <v>358</v>
      </c>
      <c r="Y2" t="s">
        <v>148</v>
      </c>
      <c r="Z2" t="s">
        <v>240</v>
      </c>
      <c r="AA2" t="s">
        <v>148</v>
      </c>
      <c r="AB2" t="s">
        <v>149</v>
      </c>
      <c r="AC2" t="s">
        <v>557</v>
      </c>
      <c r="AD2" t="s">
        <v>148</v>
      </c>
      <c r="AE2" t="s">
        <v>170</v>
      </c>
      <c r="AF2" t="s">
        <v>535</v>
      </c>
      <c r="AG2" t="s">
        <v>148</v>
      </c>
      <c r="AH2" t="s">
        <v>169</v>
      </c>
      <c r="AI2" t="s">
        <v>567</v>
      </c>
      <c r="AJ2" t="s">
        <v>567</v>
      </c>
      <c r="AK2" t="s">
        <v>148</v>
      </c>
      <c r="AL2" t="s">
        <v>148</v>
      </c>
      <c r="AM2" t="s">
        <v>574</v>
      </c>
      <c r="AN2" t="s">
        <v>574</v>
      </c>
      <c r="AO2" t="s">
        <v>148</v>
      </c>
      <c r="AP2" t="s">
        <v>148</v>
      </c>
      <c r="AQ2" t="s">
        <v>535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0.48</v>
      </c>
      <c r="I3" s="54">
        <v>0</v>
      </c>
      <c r="J3" s="54">
        <v>3.22</v>
      </c>
      <c r="K3" s="54">
        <v>112.80000000000001</v>
      </c>
      <c r="L3" s="54">
        <v>10.600000000000001</v>
      </c>
      <c r="M3" s="73">
        <v>0</v>
      </c>
      <c r="N3" s="72">
        <v>252.22</v>
      </c>
      <c r="O3" s="54">
        <v>84.07</v>
      </c>
      <c r="P3" s="54">
        <v>0</v>
      </c>
      <c r="Q3" s="54">
        <v>0</v>
      </c>
      <c r="R3" s="54">
        <v>0</v>
      </c>
      <c r="S3" s="73">
        <v>0</v>
      </c>
      <c r="T3" t="s">
        <v>583</v>
      </c>
      <c r="W3">
        <v>4.82</v>
      </c>
      <c r="X3">
        <v>0.48</v>
      </c>
      <c r="Y3">
        <v>26.03</v>
      </c>
      <c r="Z3">
        <v>0</v>
      </c>
      <c r="AA3">
        <v>17.350000000000001</v>
      </c>
      <c r="AB3">
        <v>3.22</v>
      </c>
      <c r="AC3">
        <v>0</v>
      </c>
      <c r="AD3">
        <v>26.03</v>
      </c>
      <c r="AE3">
        <v>24.08</v>
      </c>
      <c r="AF3">
        <v>5.78</v>
      </c>
      <c r="AG3">
        <v>26.03</v>
      </c>
      <c r="AH3">
        <v>24.08</v>
      </c>
      <c r="AI3">
        <v>252.22</v>
      </c>
      <c r="AJ3">
        <v>84.07</v>
      </c>
      <c r="AK3">
        <v>8.68</v>
      </c>
      <c r="AL3">
        <v>8.68</v>
      </c>
      <c r="AM3">
        <v>0</v>
      </c>
      <c r="AN3">
        <v>0</v>
      </c>
      <c r="AO3">
        <v>0</v>
      </c>
      <c r="AP3">
        <v>0</v>
      </c>
      <c r="AQ3">
        <v>0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0.48</v>
      </c>
      <c r="I4" s="47">
        <v>0</v>
      </c>
      <c r="J4" s="47">
        <v>3.22</v>
      </c>
      <c r="K4" s="47">
        <v>112.80000000000001</v>
      </c>
      <c r="L4" s="47">
        <v>10.600000000000001</v>
      </c>
      <c r="M4" s="75">
        <v>0</v>
      </c>
      <c r="N4" s="74">
        <v>252.22</v>
      </c>
      <c r="O4" s="47">
        <v>84.07</v>
      </c>
      <c r="P4" s="47">
        <v>0</v>
      </c>
      <c r="Q4" s="47">
        <v>0</v>
      </c>
      <c r="R4" s="47">
        <v>0</v>
      </c>
      <c r="S4" s="75">
        <v>0</v>
      </c>
      <c r="T4" t="s">
        <v>584</v>
      </c>
      <c r="W4">
        <v>4.82</v>
      </c>
      <c r="X4">
        <v>0.48</v>
      </c>
      <c r="Y4">
        <v>26.03</v>
      </c>
      <c r="Z4">
        <v>0</v>
      </c>
      <c r="AA4">
        <v>17.350000000000001</v>
      </c>
      <c r="AB4">
        <v>3.22</v>
      </c>
      <c r="AC4">
        <v>0</v>
      </c>
      <c r="AD4">
        <v>26.03</v>
      </c>
      <c r="AE4">
        <v>24.08</v>
      </c>
      <c r="AF4">
        <v>5.78</v>
      </c>
      <c r="AG4">
        <v>26.03</v>
      </c>
      <c r="AH4">
        <v>24.08</v>
      </c>
      <c r="AI4">
        <v>252.22</v>
      </c>
      <c r="AJ4">
        <v>84.07</v>
      </c>
      <c r="AK4">
        <v>8.68</v>
      </c>
      <c r="AL4">
        <v>8.68</v>
      </c>
      <c r="AM4">
        <v>0</v>
      </c>
      <c r="AN4">
        <v>0</v>
      </c>
      <c r="AO4">
        <v>0</v>
      </c>
      <c r="AP4">
        <v>0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0.48</v>
      </c>
      <c r="I5" s="47">
        <v>0</v>
      </c>
      <c r="J5" s="47">
        <v>3.22</v>
      </c>
      <c r="K5" s="47">
        <v>112.80000000000001</v>
      </c>
      <c r="L5" s="47">
        <v>10.600000000000001</v>
      </c>
      <c r="M5" s="75">
        <v>0</v>
      </c>
      <c r="N5" s="74">
        <v>252.22</v>
      </c>
      <c r="O5" s="47">
        <v>84.07</v>
      </c>
      <c r="P5" s="47">
        <v>0</v>
      </c>
      <c r="Q5" s="47">
        <v>0</v>
      </c>
      <c r="R5" s="47">
        <v>0</v>
      </c>
      <c r="S5" s="75">
        <v>0</v>
      </c>
      <c r="W5">
        <v>4.82</v>
      </c>
      <c r="X5">
        <v>0.48</v>
      </c>
      <c r="Y5">
        <v>26.03</v>
      </c>
      <c r="Z5">
        <v>0</v>
      </c>
      <c r="AA5">
        <v>17.350000000000001</v>
      </c>
      <c r="AB5">
        <v>3.22</v>
      </c>
      <c r="AC5">
        <v>0</v>
      </c>
      <c r="AD5">
        <v>26.03</v>
      </c>
      <c r="AE5">
        <v>24.08</v>
      </c>
      <c r="AF5">
        <v>5.78</v>
      </c>
      <c r="AG5">
        <v>26.03</v>
      </c>
      <c r="AH5">
        <v>24.08</v>
      </c>
      <c r="AI5">
        <v>252.22</v>
      </c>
      <c r="AJ5">
        <v>84.07</v>
      </c>
      <c r="AK5">
        <v>8.68</v>
      </c>
      <c r="AL5">
        <v>8.68</v>
      </c>
      <c r="AM5">
        <v>0</v>
      </c>
      <c r="AN5">
        <v>0</v>
      </c>
      <c r="AO5">
        <v>0</v>
      </c>
      <c r="AP5">
        <v>0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0.48</v>
      </c>
      <c r="I6" s="47">
        <v>0</v>
      </c>
      <c r="J6" s="47">
        <v>3.22</v>
      </c>
      <c r="K6" s="47">
        <v>112.80000000000001</v>
      </c>
      <c r="L6" s="47">
        <v>10.600000000000001</v>
      </c>
      <c r="M6" s="75">
        <v>0</v>
      </c>
      <c r="N6" s="74">
        <v>252.22</v>
      </c>
      <c r="O6" s="47">
        <v>84.07</v>
      </c>
      <c r="P6" s="47">
        <v>0</v>
      </c>
      <c r="Q6" s="47">
        <v>0</v>
      </c>
      <c r="R6" s="47">
        <v>0</v>
      </c>
      <c r="S6" s="75">
        <v>0</v>
      </c>
      <c r="W6">
        <v>4.82</v>
      </c>
      <c r="X6">
        <v>0.48</v>
      </c>
      <c r="Y6">
        <v>26.03</v>
      </c>
      <c r="Z6">
        <v>0</v>
      </c>
      <c r="AA6">
        <v>17.350000000000001</v>
      </c>
      <c r="AB6">
        <v>3.22</v>
      </c>
      <c r="AC6">
        <v>0</v>
      </c>
      <c r="AD6">
        <v>26.03</v>
      </c>
      <c r="AE6">
        <v>26.91</v>
      </c>
      <c r="AF6">
        <v>5.78</v>
      </c>
      <c r="AG6">
        <v>26.03</v>
      </c>
      <c r="AH6">
        <v>26.91</v>
      </c>
      <c r="AI6">
        <v>252.22</v>
      </c>
      <c r="AJ6">
        <v>84.07</v>
      </c>
      <c r="AK6">
        <v>8.68</v>
      </c>
      <c r="AL6">
        <v>8.68</v>
      </c>
      <c r="AM6">
        <v>0</v>
      </c>
      <c r="AN6">
        <v>0</v>
      </c>
      <c r="AO6">
        <v>0</v>
      </c>
      <c r="AP6">
        <v>0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0.48</v>
      </c>
      <c r="I7" s="47">
        <v>0</v>
      </c>
      <c r="J7" s="47">
        <v>3.22</v>
      </c>
      <c r="K7" s="47">
        <v>112.80000000000001</v>
      </c>
      <c r="L7" s="47">
        <v>10.600000000000001</v>
      </c>
      <c r="M7" s="75">
        <v>0</v>
      </c>
      <c r="N7" s="74">
        <v>252.22</v>
      </c>
      <c r="O7" s="47">
        <v>84.07</v>
      </c>
      <c r="P7" s="47">
        <v>0</v>
      </c>
      <c r="Q7" s="47">
        <v>0</v>
      </c>
      <c r="R7" s="47">
        <v>0</v>
      </c>
      <c r="S7" s="75">
        <v>0</v>
      </c>
      <c r="W7">
        <v>4.82</v>
      </c>
      <c r="X7">
        <v>0.48</v>
      </c>
      <c r="Y7">
        <v>26.03</v>
      </c>
      <c r="Z7">
        <v>0</v>
      </c>
      <c r="AA7">
        <v>17.350000000000001</v>
      </c>
      <c r="AB7">
        <v>3.22</v>
      </c>
      <c r="AC7">
        <v>0</v>
      </c>
      <c r="AD7">
        <v>26.03</v>
      </c>
      <c r="AE7">
        <v>26.91</v>
      </c>
      <c r="AF7">
        <v>5.78</v>
      </c>
      <c r="AG7">
        <v>26.03</v>
      </c>
      <c r="AH7">
        <v>26.91</v>
      </c>
      <c r="AI7">
        <v>252.22</v>
      </c>
      <c r="AJ7">
        <v>84.07</v>
      </c>
      <c r="AK7">
        <v>8.68</v>
      </c>
      <c r="AL7">
        <v>8.68</v>
      </c>
      <c r="AM7">
        <v>0</v>
      </c>
      <c r="AN7">
        <v>0</v>
      </c>
      <c r="AO7">
        <v>0</v>
      </c>
      <c r="AP7">
        <v>0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0.48</v>
      </c>
      <c r="I8" s="47">
        <v>0</v>
      </c>
      <c r="J8" s="47">
        <v>3.22</v>
      </c>
      <c r="K8" s="47">
        <v>112.80000000000001</v>
      </c>
      <c r="L8" s="47">
        <v>10.600000000000001</v>
      </c>
      <c r="M8" s="75">
        <v>0</v>
      </c>
      <c r="N8" s="74">
        <v>252.22</v>
      </c>
      <c r="O8" s="47">
        <v>84.07</v>
      </c>
      <c r="P8" s="47">
        <v>0</v>
      </c>
      <c r="Q8" s="47">
        <v>0</v>
      </c>
      <c r="R8" s="47">
        <v>0</v>
      </c>
      <c r="S8" s="75">
        <v>0</v>
      </c>
      <c r="W8">
        <v>4.82</v>
      </c>
      <c r="X8">
        <v>0.48</v>
      </c>
      <c r="Y8">
        <v>26.03</v>
      </c>
      <c r="Z8">
        <v>0</v>
      </c>
      <c r="AA8">
        <v>17.350000000000001</v>
      </c>
      <c r="AB8">
        <v>3.22</v>
      </c>
      <c r="AC8">
        <v>0</v>
      </c>
      <c r="AD8">
        <v>26.03</v>
      </c>
      <c r="AE8">
        <v>26.91</v>
      </c>
      <c r="AF8">
        <v>5.78</v>
      </c>
      <c r="AG8">
        <v>26.03</v>
      </c>
      <c r="AH8">
        <v>26.91</v>
      </c>
      <c r="AI8">
        <v>252.22</v>
      </c>
      <c r="AJ8">
        <v>84.07</v>
      </c>
      <c r="AK8">
        <v>8.68</v>
      </c>
      <c r="AL8">
        <v>8.68</v>
      </c>
      <c r="AM8">
        <v>0</v>
      </c>
      <c r="AN8">
        <v>0</v>
      </c>
      <c r="AO8">
        <v>0</v>
      </c>
      <c r="AP8">
        <v>0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0.48</v>
      </c>
      <c r="I9" s="47">
        <v>0</v>
      </c>
      <c r="J9" s="47">
        <v>3.22</v>
      </c>
      <c r="K9" s="47">
        <v>112.80000000000001</v>
      </c>
      <c r="L9" s="47">
        <v>10.600000000000001</v>
      </c>
      <c r="M9" s="75">
        <v>0</v>
      </c>
      <c r="N9" s="74">
        <v>252.22</v>
      </c>
      <c r="O9" s="47">
        <v>84.07</v>
      </c>
      <c r="P9" s="47">
        <v>0</v>
      </c>
      <c r="Q9" s="47">
        <v>0</v>
      </c>
      <c r="R9" s="47">
        <v>0</v>
      </c>
      <c r="S9" s="75">
        <v>0</v>
      </c>
      <c r="W9">
        <v>4.82</v>
      </c>
      <c r="X9">
        <v>0.48</v>
      </c>
      <c r="Y9">
        <v>26.03</v>
      </c>
      <c r="Z9">
        <v>0</v>
      </c>
      <c r="AA9">
        <v>17.350000000000001</v>
      </c>
      <c r="AB9">
        <v>3.22</v>
      </c>
      <c r="AC9">
        <v>0</v>
      </c>
      <c r="AD9">
        <v>26.03</v>
      </c>
      <c r="AE9">
        <v>26.91</v>
      </c>
      <c r="AF9">
        <v>5.78</v>
      </c>
      <c r="AG9">
        <v>26.03</v>
      </c>
      <c r="AH9">
        <v>26.91</v>
      </c>
      <c r="AI9">
        <v>252.22</v>
      </c>
      <c r="AJ9">
        <v>84.07</v>
      </c>
      <c r="AK9">
        <v>8.68</v>
      </c>
      <c r="AL9">
        <v>8.68</v>
      </c>
      <c r="AM9">
        <v>0</v>
      </c>
      <c r="AN9">
        <v>0</v>
      </c>
      <c r="AO9">
        <v>0</v>
      </c>
      <c r="AP9">
        <v>0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4">
        <v>0.48</v>
      </c>
      <c r="I10" s="47">
        <v>0</v>
      </c>
      <c r="J10" s="47">
        <v>3.22</v>
      </c>
      <c r="K10" s="47">
        <v>112.80000000000001</v>
      </c>
      <c r="L10" s="47">
        <v>10.600000000000001</v>
      </c>
      <c r="M10" s="75">
        <v>0</v>
      </c>
      <c r="N10" s="74">
        <v>252.22</v>
      </c>
      <c r="O10" s="47">
        <v>84.07</v>
      </c>
      <c r="P10" s="47">
        <v>0</v>
      </c>
      <c r="Q10" s="47">
        <v>0</v>
      </c>
      <c r="R10" s="47">
        <v>0</v>
      </c>
      <c r="S10" s="75">
        <v>0</v>
      </c>
      <c r="W10">
        <v>4.82</v>
      </c>
      <c r="X10">
        <v>0.48</v>
      </c>
      <c r="Y10">
        <v>26.03</v>
      </c>
      <c r="Z10">
        <v>0</v>
      </c>
      <c r="AA10">
        <v>17.350000000000001</v>
      </c>
      <c r="AB10">
        <v>3.22</v>
      </c>
      <c r="AC10">
        <v>0</v>
      </c>
      <c r="AD10">
        <v>26.03</v>
      </c>
      <c r="AE10">
        <v>26.91</v>
      </c>
      <c r="AF10">
        <v>5.78</v>
      </c>
      <c r="AG10">
        <v>26.03</v>
      </c>
      <c r="AH10">
        <v>26.91</v>
      </c>
      <c r="AI10">
        <v>252.22</v>
      </c>
      <c r="AJ10">
        <v>84.07</v>
      </c>
      <c r="AK10">
        <v>8.68</v>
      </c>
      <c r="AL10">
        <v>8.68</v>
      </c>
      <c r="AM10">
        <v>0</v>
      </c>
      <c r="AN10">
        <v>0</v>
      </c>
      <c r="AO10">
        <v>0</v>
      </c>
      <c r="AP10">
        <v>0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4">
        <v>0.48</v>
      </c>
      <c r="I11" s="47">
        <v>0</v>
      </c>
      <c r="J11" s="47">
        <v>3.22</v>
      </c>
      <c r="K11" s="47">
        <v>112.80000000000001</v>
      </c>
      <c r="L11" s="47">
        <v>10.600000000000001</v>
      </c>
      <c r="M11" s="75">
        <v>0</v>
      </c>
      <c r="N11" s="74">
        <v>252.22</v>
      </c>
      <c r="O11" s="47">
        <v>84.07</v>
      </c>
      <c r="P11" s="47">
        <v>0</v>
      </c>
      <c r="Q11" s="47">
        <v>0</v>
      </c>
      <c r="R11" s="47">
        <v>0</v>
      </c>
      <c r="S11" s="75">
        <v>0</v>
      </c>
      <c r="W11">
        <v>4.82</v>
      </c>
      <c r="X11">
        <v>0.48</v>
      </c>
      <c r="Y11">
        <v>26.03</v>
      </c>
      <c r="Z11">
        <v>0</v>
      </c>
      <c r="AA11">
        <v>17.350000000000001</v>
      </c>
      <c r="AB11">
        <v>3.22</v>
      </c>
      <c r="AC11">
        <v>0</v>
      </c>
      <c r="AD11">
        <v>26.03</v>
      </c>
      <c r="AE11">
        <v>26.91</v>
      </c>
      <c r="AF11">
        <v>5.78</v>
      </c>
      <c r="AG11">
        <v>26.03</v>
      </c>
      <c r="AH11">
        <v>26.91</v>
      </c>
      <c r="AI11">
        <v>252.22</v>
      </c>
      <c r="AJ11">
        <v>84.07</v>
      </c>
      <c r="AK11">
        <v>8.68</v>
      </c>
      <c r="AL11">
        <v>8.68</v>
      </c>
      <c r="AM11">
        <v>0</v>
      </c>
      <c r="AN11">
        <v>0</v>
      </c>
      <c r="AO11">
        <v>0</v>
      </c>
      <c r="AP11">
        <v>0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4">
        <v>0.48</v>
      </c>
      <c r="I12" s="47">
        <v>0</v>
      </c>
      <c r="J12" s="47">
        <v>3.22</v>
      </c>
      <c r="K12" s="47">
        <v>112.80000000000001</v>
      </c>
      <c r="L12" s="47">
        <v>10.600000000000001</v>
      </c>
      <c r="M12" s="75">
        <v>0</v>
      </c>
      <c r="N12" s="74">
        <v>252.22</v>
      </c>
      <c r="O12" s="47">
        <v>84.07</v>
      </c>
      <c r="P12" s="47">
        <v>0</v>
      </c>
      <c r="Q12" s="47">
        <v>0</v>
      </c>
      <c r="R12" s="47">
        <v>0</v>
      </c>
      <c r="S12" s="75">
        <v>0</v>
      </c>
      <c r="W12">
        <v>4.82</v>
      </c>
      <c r="X12">
        <v>0.48</v>
      </c>
      <c r="Y12">
        <v>26.03</v>
      </c>
      <c r="Z12">
        <v>0</v>
      </c>
      <c r="AA12">
        <v>17.350000000000001</v>
      </c>
      <c r="AB12">
        <v>3.22</v>
      </c>
      <c r="AC12">
        <v>0</v>
      </c>
      <c r="AD12">
        <v>26.03</v>
      </c>
      <c r="AE12">
        <v>26.91</v>
      </c>
      <c r="AF12">
        <v>5.78</v>
      </c>
      <c r="AG12">
        <v>26.03</v>
      </c>
      <c r="AH12">
        <v>26.91</v>
      </c>
      <c r="AI12">
        <v>252.22</v>
      </c>
      <c r="AJ12">
        <v>84.07</v>
      </c>
      <c r="AK12">
        <v>8.68</v>
      </c>
      <c r="AL12">
        <v>8.68</v>
      </c>
      <c r="AM12">
        <v>0</v>
      </c>
      <c r="AN12">
        <v>0</v>
      </c>
      <c r="AO12">
        <v>0</v>
      </c>
      <c r="AP12">
        <v>0</v>
      </c>
      <c r="AQ12">
        <v>0</v>
      </c>
    </row>
    <row r="13" spans="1:43">
      <c r="A13" t="s">
        <v>242</v>
      </c>
      <c r="G13" t="s">
        <v>55</v>
      </c>
      <c r="H13" s="74">
        <v>0.48</v>
      </c>
      <c r="I13" s="47">
        <v>0</v>
      </c>
      <c r="J13" s="47">
        <v>3.22</v>
      </c>
      <c r="K13" s="47">
        <v>112.80000000000001</v>
      </c>
      <c r="L13" s="47">
        <v>10.600000000000001</v>
      </c>
      <c r="M13" s="75">
        <v>0</v>
      </c>
      <c r="N13" s="74">
        <v>252.22</v>
      </c>
      <c r="O13" s="47">
        <v>84.07</v>
      </c>
      <c r="P13" s="47">
        <v>0</v>
      </c>
      <c r="Q13" s="47">
        <v>0</v>
      </c>
      <c r="R13" s="47">
        <v>0</v>
      </c>
      <c r="S13" s="75">
        <v>0</v>
      </c>
      <c r="W13">
        <v>4.82</v>
      </c>
      <c r="X13">
        <v>0.48</v>
      </c>
      <c r="Y13">
        <v>26.03</v>
      </c>
      <c r="Z13">
        <v>0</v>
      </c>
      <c r="AA13">
        <v>17.350000000000001</v>
      </c>
      <c r="AB13">
        <v>3.22</v>
      </c>
      <c r="AC13">
        <v>0</v>
      </c>
      <c r="AD13">
        <v>26.03</v>
      </c>
      <c r="AE13">
        <v>26.91</v>
      </c>
      <c r="AF13">
        <v>5.78</v>
      </c>
      <c r="AG13">
        <v>26.03</v>
      </c>
      <c r="AH13">
        <v>26.91</v>
      </c>
      <c r="AI13">
        <v>252.22</v>
      </c>
      <c r="AJ13">
        <v>84.07</v>
      </c>
      <c r="AK13">
        <v>8.68</v>
      </c>
      <c r="AL13">
        <v>8.68</v>
      </c>
      <c r="AM13">
        <v>0</v>
      </c>
      <c r="AN13">
        <v>0</v>
      </c>
      <c r="AO13">
        <v>0</v>
      </c>
      <c r="AP13">
        <v>0</v>
      </c>
      <c r="AQ13">
        <v>0</v>
      </c>
    </row>
    <row r="14" spans="1:43">
      <c r="A14" t="s">
        <v>243</v>
      </c>
      <c r="G14" t="s">
        <v>56</v>
      </c>
      <c r="H14" s="74">
        <v>0.48</v>
      </c>
      <c r="I14" s="47">
        <v>0</v>
      </c>
      <c r="J14" s="47">
        <v>3.22</v>
      </c>
      <c r="K14" s="47">
        <v>112.80000000000001</v>
      </c>
      <c r="L14" s="47">
        <v>10.600000000000001</v>
      </c>
      <c r="M14" s="75">
        <v>0</v>
      </c>
      <c r="N14" s="74">
        <v>252.22</v>
      </c>
      <c r="O14" s="47">
        <v>84.07</v>
      </c>
      <c r="P14" s="47">
        <v>0</v>
      </c>
      <c r="Q14" s="47">
        <v>0</v>
      </c>
      <c r="R14" s="47">
        <v>0</v>
      </c>
      <c r="S14" s="75">
        <v>0</v>
      </c>
      <c r="W14">
        <v>4.82</v>
      </c>
      <c r="X14">
        <v>0.48</v>
      </c>
      <c r="Y14">
        <v>26.03</v>
      </c>
      <c r="Z14">
        <v>0</v>
      </c>
      <c r="AA14">
        <v>17.350000000000001</v>
      </c>
      <c r="AB14">
        <v>3.22</v>
      </c>
      <c r="AC14">
        <v>0</v>
      </c>
      <c r="AD14">
        <v>26.03</v>
      </c>
      <c r="AE14">
        <v>26.91</v>
      </c>
      <c r="AF14">
        <v>5.78</v>
      </c>
      <c r="AG14">
        <v>26.03</v>
      </c>
      <c r="AH14">
        <v>26.91</v>
      </c>
      <c r="AI14">
        <v>252.22</v>
      </c>
      <c r="AJ14">
        <v>84.07</v>
      </c>
      <c r="AK14">
        <v>8.68</v>
      </c>
      <c r="AL14">
        <v>8.68</v>
      </c>
      <c r="AM14">
        <v>0</v>
      </c>
      <c r="AN14">
        <v>0</v>
      </c>
      <c r="AO14">
        <v>0</v>
      </c>
      <c r="AP14">
        <v>0</v>
      </c>
      <c r="AQ14">
        <v>0</v>
      </c>
    </row>
    <row r="15" spans="1:43">
      <c r="A15" t="s">
        <v>244</v>
      </c>
      <c r="G15" t="s">
        <v>57</v>
      </c>
      <c r="H15" s="74">
        <v>0.43</v>
      </c>
      <c r="I15" s="47">
        <v>0</v>
      </c>
      <c r="J15" s="47">
        <v>3.13</v>
      </c>
      <c r="K15" s="47">
        <v>112.80000000000001</v>
      </c>
      <c r="L15" s="47">
        <v>10.600000000000001</v>
      </c>
      <c r="M15" s="75">
        <v>0</v>
      </c>
      <c r="N15" s="74">
        <v>252.22</v>
      </c>
      <c r="O15" s="47">
        <v>84.07</v>
      </c>
      <c r="P15" s="47">
        <v>0</v>
      </c>
      <c r="Q15" s="47">
        <v>0</v>
      </c>
      <c r="R15" s="47">
        <v>0</v>
      </c>
      <c r="S15" s="75">
        <v>0</v>
      </c>
      <c r="W15">
        <v>4.82</v>
      </c>
      <c r="X15">
        <v>0.43</v>
      </c>
      <c r="Y15">
        <v>26.03</v>
      </c>
      <c r="Z15">
        <v>0</v>
      </c>
      <c r="AA15">
        <v>17.350000000000001</v>
      </c>
      <c r="AB15">
        <v>3.13</v>
      </c>
      <c r="AC15">
        <v>0</v>
      </c>
      <c r="AD15">
        <v>26.03</v>
      </c>
      <c r="AE15">
        <v>26.91</v>
      </c>
      <c r="AF15">
        <v>5.78</v>
      </c>
      <c r="AG15">
        <v>26.03</v>
      </c>
      <c r="AH15">
        <v>26.91</v>
      </c>
      <c r="AI15">
        <v>252.22</v>
      </c>
      <c r="AJ15">
        <v>84.07</v>
      </c>
      <c r="AK15">
        <v>8.68</v>
      </c>
      <c r="AL15">
        <v>8.68</v>
      </c>
      <c r="AM15">
        <v>0</v>
      </c>
      <c r="AN15">
        <v>0</v>
      </c>
      <c r="AO15">
        <v>0</v>
      </c>
      <c r="AP15">
        <v>0</v>
      </c>
      <c r="AQ15">
        <v>0</v>
      </c>
    </row>
    <row r="16" spans="1:43">
      <c r="A16" t="s">
        <v>245</v>
      </c>
      <c r="G16" t="s">
        <v>58</v>
      </c>
      <c r="H16" s="74">
        <v>0.43</v>
      </c>
      <c r="I16" s="47">
        <v>0</v>
      </c>
      <c r="J16" s="47">
        <v>3.13</v>
      </c>
      <c r="K16" s="47">
        <v>112.80000000000001</v>
      </c>
      <c r="L16" s="47">
        <v>10.600000000000001</v>
      </c>
      <c r="M16" s="75">
        <v>0</v>
      </c>
      <c r="N16" s="74">
        <v>252.22</v>
      </c>
      <c r="O16" s="47">
        <v>84.07</v>
      </c>
      <c r="P16" s="47">
        <v>0</v>
      </c>
      <c r="Q16" s="47">
        <v>0</v>
      </c>
      <c r="R16" s="47">
        <v>0</v>
      </c>
      <c r="S16" s="75">
        <v>0</v>
      </c>
      <c r="W16">
        <v>4.82</v>
      </c>
      <c r="X16">
        <v>0.43</v>
      </c>
      <c r="Y16">
        <v>26.03</v>
      </c>
      <c r="Z16">
        <v>0</v>
      </c>
      <c r="AA16">
        <v>17.350000000000001</v>
      </c>
      <c r="AB16">
        <v>3.13</v>
      </c>
      <c r="AC16">
        <v>0</v>
      </c>
      <c r="AD16">
        <v>26.03</v>
      </c>
      <c r="AE16">
        <v>26.91</v>
      </c>
      <c r="AF16">
        <v>5.78</v>
      </c>
      <c r="AG16">
        <v>26.03</v>
      </c>
      <c r="AH16">
        <v>26.91</v>
      </c>
      <c r="AI16">
        <v>252.22</v>
      </c>
      <c r="AJ16">
        <v>84.07</v>
      </c>
      <c r="AK16">
        <v>8.68</v>
      </c>
      <c r="AL16">
        <v>8.68</v>
      </c>
      <c r="AM16">
        <v>0</v>
      </c>
      <c r="AN16">
        <v>0</v>
      </c>
      <c r="AO16">
        <v>0</v>
      </c>
      <c r="AP16">
        <v>0</v>
      </c>
      <c r="AQ16">
        <v>0</v>
      </c>
    </row>
    <row r="17" spans="1:43">
      <c r="A17" t="s">
        <v>246</v>
      </c>
      <c r="G17" t="s">
        <v>59</v>
      </c>
      <c r="H17" s="74">
        <v>0.43</v>
      </c>
      <c r="I17" s="47">
        <v>0</v>
      </c>
      <c r="J17" s="47">
        <v>3.13</v>
      </c>
      <c r="K17" s="47">
        <v>112.80000000000001</v>
      </c>
      <c r="L17" s="47">
        <v>10.600000000000001</v>
      </c>
      <c r="M17" s="75">
        <v>0</v>
      </c>
      <c r="N17" s="74">
        <v>252.22</v>
      </c>
      <c r="O17" s="47">
        <v>84.07</v>
      </c>
      <c r="P17" s="47">
        <v>0</v>
      </c>
      <c r="Q17" s="47">
        <v>0</v>
      </c>
      <c r="R17" s="47">
        <v>0</v>
      </c>
      <c r="S17" s="75">
        <v>0</v>
      </c>
      <c r="W17">
        <v>4.82</v>
      </c>
      <c r="X17">
        <v>0.43</v>
      </c>
      <c r="Y17">
        <v>26.03</v>
      </c>
      <c r="Z17">
        <v>0</v>
      </c>
      <c r="AA17">
        <v>17.350000000000001</v>
      </c>
      <c r="AB17">
        <v>3.13</v>
      </c>
      <c r="AC17">
        <v>0</v>
      </c>
      <c r="AD17">
        <v>26.03</v>
      </c>
      <c r="AE17">
        <v>26.91</v>
      </c>
      <c r="AF17">
        <v>5.78</v>
      </c>
      <c r="AG17">
        <v>26.03</v>
      </c>
      <c r="AH17">
        <v>26.91</v>
      </c>
      <c r="AI17">
        <v>252.22</v>
      </c>
      <c r="AJ17">
        <v>84.07</v>
      </c>
      <c r="AK17">
        <v>8.68</v>
      </c>
      <c r="AL17">
        <v>8.68</v>
      </c>
      <c r="AM17">
        <v>0</v>
      </c>
      <c r="AN17">
        <v>0</v>
      </c>
      <c r="AO17">
        <v>0</v>
      </c>
      <c r="AP17">
        <v>0</v>
      </c>
      <c r="AQ17">
        <v>0</v>
      </c>
    </row>
    <row r="18" spans="1:43">
      <c r="A18" t="s">
        <v>247</v>
      </c>
      <c r="G18" t="s">
        <v>60</v>
      </c>
      <c r="H18" s="74">
        <v>0.43</v>
      </c>
      <c r="I18" s="47">
        <v>0</v>
      </c>
      <c r="J18" s="47">
        <v>3.13</v>
      </c>
      <c r="K18" s="47">
        <v>112.80000000000001</v>
      </c>
      <c r="L18" s="47">
        <v>10.600000000000001</v>
      </c>
      <c r="M18" s="75">
        <v>0</v>
      </c>
      <c r="N18" s="74">
        <v>252.22</v>
      </c>
      <c r="O18" s="47">
        <v>84.07</v>
      </c>
      <c r="P18" s="47">
        <v>0</v>
      </c>
      <c r="Q18" s="47">
        <v>0</v>
      </c>
      <c r="R18" s="47">
        <v>0</v>
      </c>
      <c r="S18" s="75">
        <v>0</v>
      </c>
      <c r="W18">
        <v>4.82</v>
      </c>
      <c r="X18">
        <v>0.43</v>
      </c>
      <c r="Y18">
        <v>26.03</v>
      </c>
      <c r="Z18">
        <v>0</v>
      </c>
      <c r="AA18">
        <v>17.350000000000001</v>
      </c>
      <c r="AB18">
        <v>3.13</v>
      </c>
      <c r="AC18">
        <v>0</v>
      </c>
      <c r="AD18">
        <v>26.03</v>
      </c>
      <c r="AE18">
        <v>26.91</v>
      </c>
      <c r="AF18">
        <v>5.78</v>
      </c>
      <c r="AG18">
        <v>26.03</v>
      </c>
      <c r="AH18">
        <v>26.91</v>
      </c>
      <c r="AI18">
        <v>252.22</v>
      </c>
      <c r="AJ18">
        <v>84.07</v>
      </c>
      <c r="AK18">
        <v>8.68</v>
      </c>
      <c r="AL18">
        <v>8.68</v>
      </c>
      <c r="AM18">
        <v>0</v>
      </c>
      <c r="AN18">
        <v>0</v>
      </c>
      <c r="AO18">
        <v>0</v>
      </c>
      <c r="AP18">
        <v>0</v>
      </c>
      <c r="AQ18">
        <v>0</v>
      </c>
    </row>
    <row r="19" spans="1:43">
      <c r="A19" t="s">
        <v>261</v>
      </c>
      <c r="G19" t="s">
        <v>61</v>
      </c>
      <c r="H19" s="74">
        <v>0.43</v>
      </c>
      <c r="I19" s="47">
        <v>0</v>
      </c>
      <c r="J19" s="47">
        <v>3.13</v>
      </c>
      <c r="K19" s="47">
        <v>112.80000000000001</v>
      </c>
      <c r="L19" s="47">
        <v>10.600000000000001</v>
      </c>
      <c r="M19" s="75">
        <v>0</v>
      </c>
      <c r="N19" s="74">
        <v>252.22</v>
      </c>
      <c r="O19" s="47">
        <v>84.07</v>
      </c>
      <c r="P19" s="47">
        <v>0</v>
      </c>
      <c r="Q19" s="47">
        <v>0</v>
      </c>
      <c r="R19" s="47">
        <v>0</v>
      </c>
      <c r="S19" s="75">
        <v>0</v>
      </c>
      <c r="W19">
        <v>4.82</v>
      </c>
      <c r="X19">
        <v>0.43</v>
      </c>
      <c r="Y19">
        <v>26.03</v>
      </c>
      <c r="Z19">
        <v>0</v>
      </c>
      <c r="AA19">
        <v>17.350000000000001</v>
      </c>
      <c r="AB19">
        <v>3.13</v>
      </c>
      <c r="AC19">
        <v>0</v>
      </c>
      <c r="AD19">
        <v>26.03</v>
      </c>
      <c r="AE19">
        <v>26.91</v>
      </c>
      <c r="AF19">
        <v>5.78</v>
      </c>
      <c r="AG19">
        <v>26.03</v>
      </c>
      <c r="AH19">
        <v>26.91</v>
      </c>
      <c r="AI19">
        <v>252.22</v>
      </c>
      <c r="AJ19">
        <v>84.07</v>
      </c>
      <c r="AK19">
        <v>8.68</v>
      </c>
      <c r="AL19">
        <v>8.68</v>
      </c>
      <c r="AM19">
        <v>0</v>
      </c>
      <c r="AN19">
        <v>0</v>
      </c>
      <c r="AO19">
        <v>0</v>
      </c>
      <c r="AP19">
        <v>0</v>
      </c>
      <c r="AQ19">
        <v>0</v>
      </c>
    </row>
    <row r="20" spans="1:43">
      <c r="A20" t="s">
        <v>262</v>
      </c>
      <c r="G20" t="s">
        <v>62</v>
      </c>
      <c r="H20" s="74">
        <v>0.43</v>
      </c>
      <c r="I20" s="47">
        <v>0</v>
      </c>
      <c r="J20" s="47">
        <v>3.13</v>
      </c>
      <c r="K20" s="47">
        <v>112.80000000000001</v>
      </c>
      <c r="L20" s="47">
        <v>10.600000000000001</v>
      </c>
      <c r="M20" s="75">
        <v>0</v>
      </c>
      <c r="N20" s="74">
        <v>252.22</v>
      </c>
      <c r="O20" s="47">
        <v>84.07</v>
      </c>
      <c r="P20" s="47">
        <v>0</v>
      </c>
      <c r="Q20" s="47">
        <v>0</v>
      </c>
      <c r="R20" s="47">
        <v>0</v>
      </c>
      <c r="S20" s="75">
        <v>0</v>
      </c>
      <c r="W20">
        <v>4.82</v>
      </c>
      <c r="X20">
        <v>0.43</v>
      </c>
      <c r="Y20">
        <v>26.03</v>
      </c>
      <c r="Z20">
        <v>0</v>
      </c>
      <c r="AA20">
        <v>17.350000000000001</v>
      </c>
      <c r="AB20">
        <v>3.13</v>
      </c>
      <c r="AC20">
        <v>0</v>
      </c>
      <c r="AD20">
        <v>26.03</v>
      </c>
      <c r="AE20">
        <v>26.91</v>
      </c>
      <c r="AF20">
        <v>5.78</v>
      </c>
      <c r="AG20">
        <v>26.03</v>
      </c>
      <c r="AH20">
        <v>26.91</v>
      </c>
      <c r="AI20">
        <v>252.22</v>
      </c>
      <c r="AJ20">
        <v>84.07</v>
      </c>
      <c r="AK20">
        <v>8.68</v>
      </c>
      <c r="AL20">
        <v>8.68</v>
      </c>
      <c r="AM20">
        <v>0</v>
      </c>
      <c r="AN20">
        <v>0</v>
      </c>
      <c r="AO20">
        <v>0</v>
      </c>
      <c r="AP20">
        <v>0</v>
      </c>
      <c r="AQ20">
        <v>0</v>
      </c>
    </row>
    <row r="21" spans="1:43">
      <c r="A21" t="s">
        <v>248</v>
      </c>
      <c r="G21" t="s">
        <v>63</v>
      </c>
      <c r="H21" s="74">
        <v>0.43</v>
      </c>
      <c r="I21" s="47">
        <v>0</v>
      </c>
      <c r="J21" s="47">
        <v>3.13</v>
      </c>
      <c r="K21" s="47">
        <v>112.80000000000001</v>
      </c>
      <c r="L21" s="47">
        <v>10.600000000000001</v>
      </c>
      <c r="M21" s="75">
        <v>0</v>
      </c>
      <c r="N21" s="74">
        <v>252.22</v>
      </c>
      <c r="O21" s="47">
        <v>84.07</v>
      </c>
      <c r="P21" s="47">
        <v>0</v>
      </c>
      <c r="Q21" s="47">
        <v>0</v>
      </c>
      <c r="R21" s="47">
        <v>0</v>
      </c>
      <c r="S21" s="75">
        <v>0</v>
      </c>
      <c r="W21">
        <v>4.82</v>
      </c>
      <c r="X21">
        <v>0.43</v>
      </c>
      <c r="Y21">
        <v>26.03</v>
      </c>
      <c r="Z21">
        <v>0</v>
      </c>
      <c r="AA21">
        <v>17.350000000000001</v>
      </c>
      <c r="AB21">
        <v>3.13</v>
      </c>
      <c r="AC21">
        <v>0</v>
      </c>
      <c r="AD21">
        <v>26.03</v>
      </c>
      <c r="AE21">
        <v>26.87</v>
      </c>
      <c r="AF21">
        <v>5.78</v>
      </c>
      <c r="AG21">
        <v>26.03</v>
      </c>
      <c r="AH21">
        <v>26.87</v>
      </c>
      <c r="AI21">
        <v>252.22</v>
      </c>
      <c r="AJ21">
        <v>84.07</v>
      </c>
      <c r="AK21">
        <v>8.68</v>
      </c>
      <c r="AL21">
        <v>8.68</v>
      </c>
      <c r="AM21">
        <v>0</v>
      </c>
      <c r="AN21">
        <v>0</v>
      </c>
      <c r="AO21">
        <v>0</v>
      </c>
      <c r="AP21">
        <v>0</v>
      </c>
      <c r="AQ21">
        <v>0</v>
      </c>
    </row>
    <row r="22" spans="1:43">
      <c r="A22" t="s">
        <v>249</v>
      </c>
      <c r="G22" t="s">
        <v>64</v>
      </c>
      <c r="H22" s="74">
        <v>0.43</v>
      </c>
      <c r="I22" s="47">
        <v>0</v>
      </c>
      <c r="J22" s="47">
        <v>3.13</v>
      </c>
      <c r="K22" s="47">
        <v>112.80000000000001</v>
      </c>
      <c r="L22" s="47">
        <v>10.600000000000001</v>
      </c>
      <c r="M22" s="75">
        <v>0</v>
      </c>
      <c r="N22" s="74">
        <v>252.22</v>
      </c>
      <c r="O22" s="47">
        <v>84.07</v>
      </c>
      <c r="P22" s="47">
        <v>0</v>
      </c>
      <c r="Q22" s="47">
        <v>0</v>
      </c>
      <c r="R22" s="47">
        <v>0</v>
      </c>
      <c r="S22" s="75">
        <v>0</v>
      </c>
      <c r="W22">
        <v>4.82</v>
      </c>
      <c r="X22">
        <v>0.43</v>
      </c>
      <c r="Y22">
        <v>26.03</v>
      </c>
      <c r="Z22">
        <v>0</v>
      </c>
      <c r="AA22">
        <v>17.350000000000001</v>
      </c>
      <c r="AB22">
        <v>3.13</v>
      </c>
      <c r="AC22">
        <v>0</v>
      </c>
      <c r="AD22">
        <v>26.03</v>
      </c>
      <c r="AE22">
        <v>26.87</v>
      </c>
      <c r="AF22">
        <v>5.78</v>
      </c>
      <c r="AG22">
        <v>26.03</v>
      </c>
      <c r="AH22">
        <v>26.87</v>
      </c>
      <c r="AI22">
        <v>252.22</v>
      </c>
      <c r="AJ22">
        <v>84.07</v>
      </c>
      <c r="AK22">
        <v>8.68</v>
      </c>
      <c r="AL22">
        <v>8.68</v>
      </c>
      <c r="AM22">
        <v>0</v>
      </c>
      <c r="AN22">
        <v>0</v>
      </c>
      <c r="AO22">
        <v>0</v>
      </c>
      <c r="AP22">
        <v>0</v>
      </c>
      <c r="AQ22">
        <v>0</v>
      </c>
    </row>
    <row r="23" spans="1:43">
      <c r="A23" t="s">
        <v>250</v>
      </c>
      <c r="G23" t="s">
        <v>65</v>
      </c>
      <c r="H23" s="74">
        <v>0.43</v>
      </c>
      <c r="I23" s="47">
        <v>0</v>
      </c>
      <c r="J23" s="47">
        <v>3.13</v>
      </c>
      <c r="K23" s="47">
        <v>112.80000000000001</v>
      </c>
      <c r="L23" s="47">
        <v>10.600000000000001</v>
      </c>
      <c r="M23" s="75">
        <v>0</v>
      </c>
      <c r="N23" s="74">
        <v>252.22</v>
      </c>
      <c r="O23" s="47">
        <v>84.07</v>
      </c>
      <c r="P23" s="47">
        <v>0</v>
      </c>
      <c r="Q23" s="47">
        <v>0</v>
      </c>
      <c r="R23" s="47">
        <v>0</v>
      </c>
      <c r="S23" s="75">
        <v>0</v>
      </c>
      <c r="W23">
        <v>4.82</v>
      </c>
      <c r="X23">
        <v>0.43</v>
      </c>
      <c r="Y23">
        <v>26.03</v>
      </c>
      <c r="Z23">
        <v>0</v>
      </c>
      <c r="AA23">
        <v>17.350000000000001</v>
      </c>
      <c r="AB23">
        <v>3.13</v>
      </c>
      <c r="AC23">
        <v>0</v>
      </c>
      <c r="AD23">
        <v>26.03</v>
      </c>
      <c r="AE23">
        <v>3</v>
      </c>
      <c r="AF23">
        <v>5.78</v>
      </c>
      <c r="AG23">
        <v>26.03</v>
      </c>
      <c r="AH23">
        <v>3</v>
      </c>
      <c r="AI23">
        <v>252.22</v>
      </c>
      <c r="AJ23">
        <v>84.07</v>
      </c>
      <c r="AK23">
        <v>8.68</v>
      </c>
      <c r="AL23">
        <v>8.68</v>
      </c>
      <c r="AM23">
        <v>0</v>
      </c>
      <c r="AN23">
        <v>0</v>
      </c>
      <c r="AO23">
        <v>0</v>
      </c>
      <c r="AP23">
        <v>0</v>
      </c>
      <c r="AQ23">
        <v>0</v>
      </c>
    </row>
    <row r="24" spans="1:43">
      <c r="A24" t="s">
        <v>251</v>
      </c>
      <c r="G24" t="s">
        <v>66</v>
      </c>
      <c r="H24" s="74">
        <v>0.43</v>
      </c>
      <c r="I24" s="47">
        <v>0</v>
      </c>
      <c r="J24" s="47">
        <v>3.13</v>
      </c>
      <c r="K24" s="47">
        <v>112.80000000000001</v>
      </c>
      <c r="L24" s="47">
        <v>10.600000000000001</v>
      </c>
      <c r="M24" s="75">
        <v>0</v>
      </c>
      <c r="N24" s="74">
        <v>252.22</v>
      </c>
      <c r="O24" s="47">
        <v>84.07</v>
      </c>
      <c r="P24" s="47">
        <v>0</v>
      </c>
      <c r="Q24" s="47">
        <v>0</v>
      </c>
      <c r="R24" s="47">
        <v>0</v>
      </c>
      <c r="S24" s="75">
        <v>0</v>
      </c>
      <c r="W24">
        <v>4.82</v>
      </c>
      <c r="X24">
        <v>0.43</v>
      </c>
      <c r="Y24">
        <v>26.03</v>
      </c>
      <c r="Z24">
        <v>0</v>
      </c>
      <c r="AA24">
        <v>17.350000000000001</v>
      </c>
      <c r="AB24">
        <v>3.13</v>
      </c>
      <c r="AC24">
        <v>0</v>
      </c>
      <c r="AD24">
        <v>26.03</v>
      </c>
      <c r="AE24">
        <v>3</v>
      </c>
      <c r="AF24">
        <v>5.78</v>
      </c>
      <c r="AG24">
        <v>26.03</v>
      </c>
      <c r="AH24">
        <v>3</v>
      </c>
      <c r="AI24">
        <v>252.22</v>
      </c>
      <c r="AJ24">
        <v>84.07</v>
      </c>
      <c r="AK24">
        <v>8.68</v>
      </c>
      <c r="AL24">
        <v>8.68</v>
      </c>
      <c r="AM24">
        <v>0</v>
      </c>
      <c r="AN24">
        <v>0</v>
      </c>
      <c r="AO24">
        <v>0</v>
      </c>
      <c r="AP24">
        <v>0</v>
      </c>
      <c r="AQ24">
        <v>0</v>
      </c>
    </row>
    <row r="25" spans="1:43">
      <c r="A25" t="s">
        <v>252</v>
      </c>
      <c r="G25" t="s">
        <v>67</v>
      </c>
      <c r="H25" s="74">
        <v>0.43</v>
      </c>
      <c r="I25" s="47">
        <v>0</v>
      </c>
      <c r="J25" s="47">
        <v>3.13</v>
      </c>
      <c r="K25" s="47">
        <v>112.80000000000001</v>
      </c>
      <c r="L25" s="47">
        <v>10.600000000000001</v>
      </c>
      <c r="M25" s="75">
        <v>0</v>
      </c>
      <c r="N25" s="74">
        <v>252.22</v>
      </c>
      <c r="O25" s="47">
        <v>84.07</v>
      </c>
      <c r="P25" s="47">
        <v>0</v>
      </c>
      <c r="Q25" s="47">
        <v>0</v>
      </c>
      <c r="R25" s="47">
        <v>0</v>
      </c>
      <c r="S25" s="75">
        <v>0</v>
      </c>
      <c r="W25">
        <v>4.82</v>
      </c>
      <c r="X25">
        <v>0.43</v>
      </c>
      <c r="Y25">
        <v>26.03</v>
      </c>
      <c r="Z25">
        <v>0</v>
      </c>
      <c r="AA25">
        <v>17.350000000000001</v>
      </c>
      <c r="AB25">
        <v>3.13</v>
      </c>
      <c r="AC25">
        <v>0</v>
      </c>
      <c r="AD25">
        <v>26.03</v>
      </c>
      <c r="AE25">
        <v>3</v>
      </c>
      <c r="AF25">
        <v>5.78</v>
      </c>
      <c r="AG25">
        <v>26.03</v>
      </c>
      <c r="AH25">
        <v>3</v>
      </c>
      <c r="AI25">
        <v>252.22</v>
      </c>
      <c r="AJ25">
        <v>84.07</v>
      </c>
      <c r="AK25">
        <v>8.68</v>
      </c>
      <c r="AL25">
        <v>8.68</v>
      </c>
      <c r="AM25">
        <v>0</v>
      </c>
      <c r="AN25">
        <v>0</v>
      </c>
      <c r="AO25">
        <v>0</v>
      </c>
      <c r="AP25">
        <v>0</v>
      </c>
      <c r="AQ25">
        <v>0</v>
      </c>
    </row>
    <row r="26" spans="1:43">
      <c r="A26" t="s">
        <v>253</v>
      </c>
      <c r="G26" t="s">
        <v>68</v>
      </c>
      <c r="H26" s="74">
        <v>0.43</v>
      </c>
      <c r="I26" s="47">
        <v>0</v>
      </c>
      <c r="J26" s="47">
        <v>3.13</v>
      </c>
      <c r="K26" s="47">
        <v>112.80000000000001</v>
      </c>
      <c r="L26" s="47">
        <v>10.600000000000001</v>
      </c>
      <c r="M26" s="75">
        <v>0</v>
      </c>
      <c r="N26" s="74">
        <v>252.22</v>
      </c>
      <c r="O26" s="47">
        <v>84.07</v>
      </c>
      <c r="P26" s="47">
        <v>0</v>
      </c>
      <c r="Q26" s="47">
        <v>0</v>
      </c>
      <c r="R26" s="47">
        <v>0</v>
      </c>
      <c r="S26" s="75">
        <v>0</v>
      </c>
      <c r="W26">
        <v>4.82</v>
      </c>
      <c r="X26">
        <v>0.43</v>
      </c>
      <c r="Y26">
        <v>26.03</v>
      </c>
      <c r="Z26">
        <v>0</v>
      </c>
      <c r="AA26">
        <v>17.350000000000001</v>
      </c>
      <c r="AB26">
        <v>3.13</v>
      </c>
      <c r="AC26">
        <v>0</v>
      </c>
      <c r="AD26">
        <v>26.03</v>
      </c>
      <c r="AE26">
        <v>3</v>
      </c>
      <c r="AF26">
        <v>5.78</v>
      </c>
      <c r="AG26">
        <v>26.03</v>
      </c>
      <c r="AH26">
        <v>3</v>
      </c>
      <c r="AI26">
        <v>252.22</v>
      </c>
      <c r="AJ26">
        <v>84.07</v>
      </c>
      <c r="AK26">
        <v>8.68</v>
      </c>
      <c r="AL26">
        <v>8.68</v>
      </c>
      <c r="AM26">
        <v>0</v>
      </c>
      <c r="AN26">
        <v>0</v>
      </c>
      <c r="AO26">
        <v>0</v>
      </c>
      <c r="AP26">
        <v>0</v>
      </c>
      <c r="AQ26">
        <v>0</v>
      </c>
    </row>
    <row r="27" spans="1:43">
      <c r="A27" t="s">
        <v>254</v>
      </c>
      <c r="G27" t="s">
        <v>69</v>
      </c>
      <c r="H27" s="74">
        <v>0.43</v>
      </c>
      <c r="I27" s="47">
        <v>0</v>
      </c>
      <c r="J27" s="47">
        <v>3.13</v>
      </c>
      <c r="K27" s="47">
        <v>112.80000000000001</v>
      </c>
      <c r="L27" s="47">
        <v>10.600000000000001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4.82</v>
      </c>
      <c r="X27">
        <v>0.43</v>
      </c>
      <c r="Y27">
        <v>26.03</v>
      </c>
      <c r="Z27">
        <v>0</v>
      </c>
      <c r="AA27">
        <v>17.350000000000001</v>
      </c>
      <c r="AB27">
        <v>3.13</v>
      </c>
      <c r="AC27">
        <v>0</v>
      </c>
      <c r="AD27">
        <v>26.03</v>
      </c>
      <c r="AE27">
        <v>3</v>
      </c>
      <c r="AF27">
        <v>5.78</v>
      </c>
      <c r="AG27">
        <v>26.03</v>
      </c>
      <c r="AH27">
        <v>3</v>
      </c>
      <c r="AI27">
        <v>0</v>
      </c>
      <c r="AJ27">
        <v>0</v>
      </c>
      <c r="AK27">
        <v>8.68</v>
      </c>
      <c r="AL27">
        <v>8.68</v>
      </c>
      <c r="AM27">
        <v>0</v>
      </c>
      <c r="AN27">
        <v>0</v>
      </c>
      <c r="AO27">
        <v>0</v>
      </c>
      <c r="AP27">
        <v>0</v>
      </c>
      <c r="AQ27">
        <v>0</v>
      </c>
    </row>
    <row r="28" spans="1:43">
      <c r="A28" t="s">
        <v>255</v>
      </c>
      <c r="G28" t="s">
        <v>70</v>
      </c>
      <c r="H28" s="74">
        <v>0.43</v>
      </c>
      <c r="I28" s="47">
        <v>0</v>
      </c>
      <c r="J28" s="47">
        <v>3.13</v>
      </c>
      <c r="K28" s="47">
        <v>112.80000000000001</v>
      </c>
      <c r="L28" s="47">
        <v>10.600000000000001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4.82</v>
      </c>
      <c r="X28">
        <v>0.43</v>
      </c>
      <c r="Y28">
        <v>26.03</v>
      </c>
      <c r="Z28">
        <v>0</v>
      </c>
      <c r="AA28">
        <v>17.350000000000001</v>
      </c>
      <c r="AB28">
        <v>3.13</v>
      </c>
      <c r="AC28">
        <v>0</v>
      </c>
      <c r="AD28">
        <v>26.03</v>
      </c>
      <c r="AE28">
        <v>3</v>
      </c>
      <c r="AF28">
        <v>5.78</v>
      </c>
      <c r="AG28">
        <v>26.03</v>
      </c>
      <c r="AH28">
        <v>3</v>
      </c>
      <c r="AI28">
        <v>0</v>
      </c>
      <c r="AJ28">
        <v>0</v>
      </c>
      <c r="AK28">
        <v>8.68</v>
      </c>
      <c r="AL28">
        <v>8.68</v>
      </c>
      <c r="AM28">
        <v>0</v>
      </c>
      <c r="AN28">
        <v>0</v>
      </c>
      <c r="AO28">
        <v>0</v>
      </c>
      <c r="AP28">
        <v>0</v>
      </c>
      <c r="AQ28">
        <v>0</v>
      </c>
    </row>
    <row r="29" spans="1:43">
      <c r="A29" t="s">
        <v>263</v>
      </c>
      <c r="G29" t="s">
        <v>71</v>
      </c>
      <c r="H29" s="74">
        <v>0.43</v>
      </c>
      <c r="I29" s="47">
        <v>0</v>
      </c>
      <c r="J29" s="47">
        <v>3.13</v>
      </c>
      <c r="K29" s="47">
        <v>112.80000000000001</v>
      </c>
      <c r="L29" s="47">
        <v>10.600000000000001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4.82</v>
      </c>
      <c r="X29">
        <v>0.43</v>
      </c>
      <c r="Y29">
        <v>26.03</v>
      </c>
      <c r="Z29">
        <v>0</v>
      </c>
      <c r="AA29">
        <v>17.350000000000001</v>
      </c>
      <c r="AB29">
        <v>3.13</v>
      </c>
      <c r="AC29">
        <v>0</v>
      </c>
      <c r="AD29">
        <v>26.03</v>
      </c>
      <c r="AE29">
        <v>3</v>
      </c>
      <c r="AF29">
        <v>5.78</v>
      </c>
      <c r="AG29">
        <v>26.03</v>
      </c>
      <c r="AH29">
        <v>3</v>
      </c>
      <c r="AI29">
        <v>0</v>
      </c>
      <c r="AJ29">
        <v>0</v>
      </c>
      <c r="AK29">
        <v>8.68</v>
      </c>
      <c r="AL29">
        <v>8.68</v>
      </c>
      <c r="AM29">
        <v>0</v>
      </c>
      <c r="AN29">
        <v>0</v>
      </c>
      <c r="AO29">
        <v>0</v>
      </c>
      <c r="AP29">
        <v>0</v>
      </c>
      <c r="AQ29">
        <v>0</v>
      </c>
    </row>
    <row r="30" spans="1:43">
      <c r="A30" t="s">
        <v>264</v>
      </c>
      <c r="G30" t="s">
        <v>72</v>
      </c>
      <c r="H30" s="74">
        <v>0.43</v>
      </c>
      <c r="I30" s="47">
        <v>0</v>
      </c>
      <c r="J30" s="47">
        <v>3.13</v>
      </c>
      <c r="K30" s="47">
        <v>112.80000000000001</v>
      </c>
      <c r="L30" s="47">
        <v>10.730000000000002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4.82</v>
      </c>
      <c r="X30">
        <v>0.43</v>
      </c>
      <c r="Y30">
        <v>26.03</v>
      </c>
      <c r="Z30">
        <v>0</v>
      </c>
      <c r="AA30">
        <v>17.350000000000001</v>
      </c>
      <c r="AB30">
        <v>3.13</v>
      </c>
      <c r="AC30">
        <v>0</v>
      </c>
      <c r="AD30">
        <v>26.03</v>
      </c>
      <c r="AE30">
        <v>3</v>
      </c>
      <c r="AF30">
        <v>5.78</v>
      </c>
      <c r="AG30">
        <v>26.03</v>
      </c>
      <c r="AH30">
        <v>3</v>
      </c>
      <c r="AI30">
        <v>0</v>
      </c>
      <c r="AJ30">
        <v>0</v>
      </c>
      <c r="AK30">
        <v>8.68</v>
      </c>
      <c r="AL30">
        <v>8.68</v>
      </c>
      <c r="AM30">
        <v>0</v>
      </c>
      <c r="AN30">
        <v>0</v>
      </c>
      <c r="AO30">
        <v>0</v>
      </c>
      <c r="AP30">
        <v>0</v>
      </c>
      <c r="AQ30">
        <v>0.13</v>
      </c>
    </row>
    <row r="31" spans="1:43">
      <c r="A31" t="s">
        <v>274</v>
      </c>
      <c r="G31" t="s">
        <v>73</v>
      </c>
      <c r="H31" s="74">
        <v>0.57999999999999996</v>
      </c>
      <c r="I31" s="47">
        <v>0</v>
      </c>
      <c r="J31" s="47">
        <v>3.13</v>
      </c>
      <c r="K31" s="47">
        <v>112.80000000000001</v>
      </c>
      <c r="L31" s="47">
        <v>11.030000000000001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4.82</v>
      </c>
      <c r="X31">
        <v>0.57999999999999996</v>
      </c>
      <c r="Y31">
        <v>26.03</v>
      </c>
      <c r="Z31">
        <v>0</v>
      </c>
      <c r="AA31">
        <v>17.350000000000001</v>
      </c>
      <c r="AB31">
        <v>3.13</v>
      </c>
      <c r="AC31">
        <v>0</v>
      </c>
      <c r="AD31">
        <v>26.03</v>
      </c>
      <c r="AE31">
        <v>3</v>
      </c>
      <c r="AF31">
        <v>5.78</v>
      </c>
      <c r="AG31">
        <v>26.03</v>
      </c>
      <c r="AH31">
        <v>3</v>
      </c>
      <c r="AI31">
        <v>0</v>
      </c>
      <c r="AJ31">
        <v>0</v>
      </c>
      <c r="AK31">
        <v>8.68</v>
      </c>
      <c r="AL31">
        <v>8.68</v>
      </c>
      <c r="AM31">
        <v>0</v>
      </c>
      <c r="AN31">
        <v>0</v>
      </c>
      <c r="AO31">
        <v>0</v>
      </c>
      <c r="AP31">
        <v>0</v>
      </c>
      <c r="AQ31">
        <v>0.43</v>
      </c>
    </row>
    <row r="32" spans="1:43">
      <c r="A32" t="s">
        <v>275</v>
      </c>
      <c r="G32" t="s">
        <v>74</v>
      </c>
      <c r="H32" s="74">
        <v>0.57999999999999996</v>
      </c>
      <c r="I32" s="47">
        <v>0</v>
      </c>
      <c r="J32" s="47">
        <v>3.13</v>
      </c>
      <c r="K32" s="47">
        <v>112.80000000000001</v>
      </c>
      <c r="L32" s="47">
        <v>11.38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4.82</v>
      </c>
      <c r="X32">
        <v>0.57999999999999996</v>
      </c>
      <c r="Y32">
        <v>26.03</v>
      </c>
      <c r="Z32">
        <v>0</v>
      </c>
      <c r="AA32">
        <v>17.350000000000001</v>
      </c>
      <c r="AB32">
        <v>3.13</v>
      </c>
      <c r="AC32">
        <v>0</v>
      </c>
      <c r="AD32">
        <v>26.03</v>
      </c>
      <c r="AE32">
        <v>3</v>
      </c>
      <c r="AF32">
        <v>5.78</v>
      </c>
      <c r="AG32">
        <v>26.03</v>
      </c>
      <c r="AH32">
        <v>3</v>
      </c>
      <c r="AI32">
        <v>0</v>
      </c>
      <c r="AJ32">
        <v>0</v>
      </c>
      <c r="AK32">
        <v>8.68</v>
      </c>
      <c r="AL32">
        <v>8.68</v>
      </c>
      <c r="AM32">
        <v>0</v>
      </c>
      <c r="AN32">
        <v>0</v>
      </c>
      <c r="AO32">
        <v>0</v>
      </c>
      <c r="AP32">
        <v>0</v>
      </c>
      <c r="AQ32">
        <v>0.78</v>
      </c>
    </row>
    <row r="33" spans="1:43">
      <c r="A33" t="s">
        <v>276</v>
      </c>
      <c r="G33" t="s">
        <v>75</v>
      </c>
      <c r="H33" s="74">
        <v>0.57999999999999996</v>
      </c>
      <c r="I33" s="47">
        <v>0</v>
      </c>
      <c r="J33" s="47">
        <v>3.13</v>
      </c>
      <c r="K33" s="47">
        <v>138.84000000000003</v>
      </c>
      <c r="L33" s="47">
        <v>11.8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4.82</v>
      </c>
      <c r="X33">
        <v>0.57999999999999996</v>
      </c>
      <c r="Y33">
        <v>34.71</v>
      </c>
      <c r="Z33">
        <v>0</v>
      </c>
      <c r="AA33">
        <v>17.350000000000001</v>
      </c>
      <c r="AB33">
        <v>3.13</v>
      </c>
      <c r="AC33">
        <v>0</v>
      </c>
      <c r="AD33">
        <v>34.71</v>
      </c>
      <c r="AE33">
        <v>3</v>
      </c>
      <c r="AF33">
        <v>5.78</v>
      </c>
      <c r="AG33">
        <v>34.71</v>
      </c>
      <c r="AH33">
        <v>3</v>
      </c>
      <c r="AI33">
        <v>0</v>
      </c>
      <c r="AJ33">
        <v>0</v>
      </c>
      <c r="AK33">
        <v>8.68</v>
      </c>
      <c r="AL33">
        <v>8.68</v>
      </c>
      <c r="AM33">
        <v>0</v>
      </c>
      <c r="AN33">
        <v>0</v>
      </c>
      <c r="AO33">
        <v>0</v>
      </c>
      <c r="AP33">
        <v>0</v>
      </c>
      <c r="AQ33">
        <v>1.2</v>
      </c>
    </row>
    <row r="34" spans="1:43">
      <c r="A34" t="s">
        <v>277</v>
      </c>
      <c r="G34" t="s">
        <v>76</v>
      </c>
      <c r="H34" s="74">
        <v>0.57999999999999996</v>
      </c>
      <c r="I34" s="47">
        <v>0</v>
      </c>
      <c r="J34" s="47">
        <v>3.13</v>
      </c>
      <c r="K34" s="47">
        <v>138.84000000000003</v>
      </c>
      <c r="L34" s="47">
        <v>12.280000000000001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4.82</v>
      </c>
      <c r="X34">
        <v>0.57999999999999996</v>
      </c>
      <c r="Y34">
        <v>34.71</v>
      </c>
      <c r="Z34">
        <v>0</v>
      </c>
      <c r="AA34">
        <v>17.350000000000001</v>
      </c>
      <c r="AB34">
        <v>3.13</v>
      </c>
      <c r="AC34">
        <v>0</v>
      </c>
      <c r="AD34">
        <v>34.71</v>
      </c>
      <c r="AE34">
        <v>3</v>
      </c>
      <c r="AF34">
        <v>5.78</v>
      </c>
      <c r="AG34">
        <v>34.71</v>
      </c>
      <c r="AH34">
        <v>3</v>
      </c>
      <c r="AI34">
        <v>0</v>
      </c>
      <c r="AJ34">
        <v>0</v>
      </c>
      <c r="AK34">
        <v>8.68</v>
      </c>
      <c r="AL34">
        <v>8.68</v>
      </c>
      <c r="AM34">
        <v>0</v>
      </c>
      <c r="AN34">
        <v>0</v>
      </c>
      <c r="AO34">
        <v>0</v>
      </c>
      <c r="AP34">
        <v>0</v>
      </c>
      <c r="AQ34">
        <v>1.68</v>
      </c>
    </row>
    <row r="35" spans="1:43">
      <c r="A35" t="s">
        <v>279</v>
      </c>
      <c r="G35" t="s">
        <v>77</v>
      </c>
      <c r="H35" s="74">
        <v>0.96</v>
      </c>
      <c r="I35" s="47">
        <v>0</v>
      </c>
      <c r="J35" s="47">
        <v>3.13</v>
      </c>
      <c r="K35" s="47">
        <v>138.84000000000003</v>
      </c>
      <c r="L35" s="47">
        <v>12.780000000000001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4.82</v>
      </c>
      <c r="X35">
        <v>0.96</v>
      </c>
      <c r="Y35">
        <v>34.71</v>
      </c>
      <c r="Z35">
        <v>0</v>
      </c>
      <c r="AA35">
        <v>17.350000000000001</v>
      </c>
      <c r="AB35">
        <v>3.13</v>
      </c>
      <c r="AC35">
        <v>0</v>
      </c>
      <c r="AD35">
        <v>34.71</v>
      </c>
      <c r="AE35">
        <v>3</v>
      </c>
      <c r="AF35">
        <v>5.78</v>
      </c>
      <c r="AG35">
        <v>34.71</v>
      </c>
      <c r="AH35">
        <v>3</v>
      </c>
      <c r="AI35">
        <v>0</v>
      </c>
      <c r="AJ35">
        <v>0</v>
      </c>
      <c r="AK35">
        <v>8.68</v>
      </c>
      <c r="AL35">
        <v>8.68</v>
      </c>
      <c r="AM35">
        <v>0</v>
      </c>
      <c r="AN35">
        <v>0</v>
      </c>
      <c r="AO35">
        <v>0</v>
      </c>
      <c r="AP35">
        <v>0</v>
      </c>
      <c r="AQ35">
        <v>2.1800000000000002</v>
      </c>
    </row>
    <row r="36" spans="1:43">
      <c r="A36" t="s">
        <v>309</v>
      </c>
      <c r="G36" t="s">
        <v>78</v>
      </c>
      <c r="H36" s="74">
        <v>0.96</v>
      </c>
      <c r="I36" s="47">
        <v>0</v>
      </c>
      <c r="J36" s="47">
        <v>3.13</v>
      </c>
      <c r="K36" s="47">
        <v>138.84000000000003</v>
      </c>
      <c r="L36" s="47">
        <v>13.340000000000002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4.82</v>
      </c>
      <c r="X36">
        <v>0.96</v>
      </c>
      <c r="Y36">
        <v>34.71</v>
      </c>
      <c r="Z36">
        <v>0</v>
      </c>
      <c r="AA36">
        <v>17.350000000000001</v>
      </c>
      <c r="AB36">
        <v>3.13</v>
      </c>
      <c r="AC36">
        <v>0</v>
      </c>
      <c r="AD36">
        <v>34.71</v>
      </c>
      <c r="AE36">
        <v>3</v>
      </c>
      <c r="AF36">
        <v>5.78</v>
      </c>
      <c r="AG36">
        <v>34.71</v>
      </c>
      <c r="AH36">
        <v>3</v>
      </c>
      <c r="AI36">
        <v>0</v>
      </c>
      <c r="AJ36">
        <v>0</v>
      </c>
      <c r="AK36">
        <v>8.68</v>
      </c>
      <c r="AL36">
        <v>8.68</v>
      </c>
      <c r="AM36">
        <v>0</v>
      </c>
      <c r="AN36">
        <v>0</v>
      </c>
      <c r="AO36">
        <v>0</v>
      </c>
      <c r="AP36">
        <v>0</v>
      </c>
      <c r="AQ36">
        <v>2.74</v>
      </c>
    </row>
    <row r="37" spans="1:43">
      <c r="A37" t="s">
        <v>310</v>
      </c>
      <c r="G37" t="s">
        <v>79</v>
      </c>
      <c r="H37" s="74">
        <v>0.96</v>
      </c>
      <c r="I37" s="47">
        <v>0</v>
      </c>
      <c r="J37" s="47">
        <v>3.13</v>
      </c>
      <c r="K37" s="47">
        <v>144.63</v>
      </c>
      <c r="L37" s="47">
        <v>13.930000000000001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4.82</v>
      </c>
      <c r="X37">
        <v>0.96</v>
      </c>
      <c r="Y37">
        <v>36.64</v>
      </c>
      <c r="Z37">
        <v>0</v>
      </c>
      <c r="AA37">
        <v>17.350000000000001</v>
      </c>
      <c r="AB37">
        <v>3.13</v>
      </c>
      <c r="AC37">
        <v>0</v>
      </c>
      <c r="AD37">
        <v>36.64</v>
      </c>
      <c r="AE37">
        <v>3</v>
      </c>
      <c r="AF37">
        <v>5.78</v>
      </c>
      <c r="AG37">
        <v>36.64</v>
      </c>
      <c r="AH37">
        <v>3</v>
      </c>
      <c r="AI37">
        <v>0</v>
      </c>
      <c r="AJ37">
        <v>0</v>
      </c>
      <c r="AK37">
        <v>8.68</v>
      </c>
      <c r="AL37">
        <v>8.68</v>
      </c>
      <c r="AM37">
        <v>0</v>
      </c>
      <c r="AN37">
        <v>0</v>
      </c>
      <c r="AO37">
        <v>0</v>
      </c>
      <c r="AP37">
        <v>0</v>
      </c>
      <c r="AQ37">
        <v>3.33</v>
      </c>
    </row>
    <row r="38" spans="1:43">
      <c r="A38" t="s">
        <v>311</v>
      </c>
      <c r="G38" t="s">
        <v>80</v>
      </c>
      <c r="H38" s="74">
        <v>0.96</v>
      </c>
      <c r="I38" s="47">
        <v>0</v>
      </c>
      <c r="J38" s="47">
        <v>3.13</v>
      </c>
      <c r="K38" s="47">
        <v>144.63</v>
      </c>
      <c r="L38" s="47">
        <v>14.490000000000002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4.82</v>
      </c>
      <c r="X38">
        <v>0.96</v>
      </c>
      <c r="Y38">
        <v>36.64</v>
      </c>
      <c r="Z38">
        <v>0</v>
      </c>
      <c r="AA38">
        <v>17.350000000000001</v>
      </c>
      <c r="AB38">
        <v>3.13</v>
      </c>
      <c r="AC38">
        <v>0</v>
      </c>
      <c r="AD38">
        <v>36.64</v>
      </c>
      <c r="AE38">
        <v>3</v>
      </c>
      <c r="AF38">
        <v>5.78</v>
      </c>
      <c r="AG38">
        <v>36.64</v>
      </c>
      <c r="AH38">
        <v>3</v>
      </c>
      <c r="AI38">
        <v>0</v>
      </c>
      <c r="AJ38">
        <v>0</v>
      </c>
      <c r="AK38">
        <v>8.68</v>
      </c>
      <c r="AL38">
        <v>8.68</v>
      </c>
      <c r="AM38">
        <v>0</v>
      </c>
      <c r="AN38">
        <v>0</v>
      </c>
      <c r="AO38">
        <v>0</v>
      </c>
      <c r="AP38">
        <v>0</v>
      </c>
      <c r="AQ38">
        <v>3.89</v>
      </c>
    </row>
    <row r="39" spans="1:43">
      <c r="A39" t="s">
        <v>312</v>
      </c>
      <c r="G39" t="s">
        <v>81</v>
      </c>
      <c r="H39" s="74">
        <v>0.87</v>
      </c>
      <c r="I39" s="47">
        <v>0</v>
      </c>
      <c r="J39" s="47">
        <v>3.13</v>
      </c>
      <c r="K39" s="47">
        <v>174.49</v>
      </c>
      <c r="L39" s="47">
        <v>15.030000000000001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4.82</v>
      </c>
      <c r="X39">
        <v>0.87</v>
      </c>
      <c r="Y39">
        <v>28.92</v>
      </c>
      <c r="Z39">
        <v>0</v>
      </c>
      <c r="AA39">
        <v>17.350000000000001</v>
      </c>
      <c r="AB39">
        <v>3.13</v>
      </c>
      <c r="AC39">
        <v>0</v>
      </c>
      <c r="AD39">
        <v>28.92</v>
      </c>
      <c r="AE39">
        <v>3</v>
      </c>
      <c r="AF39">
        <v>5.78</v>
      </c>
      <c r="AG39">
        <v>28.92</v>
      </c>
      <c r="AH39">
        <v>3</v>
      </c>
      <c r="AI39">
        <v>0</v>
      </c>
      <c r="AJ39">
        <v>0</v>
      </c>
      <c r="AK39">
        <v>8.68</v>
      </c>
      <c r="AL39">
        <v>8.68</v>
      </c>
      <c r="AM39">
        <v>0</v>
      </c>
      <c r="AN39">
        <v>0</v>
      </c>
      <c r="AO39">
        <v>24.1</v>
      </c>
      <c r="AP39">
        <v>28.92</v>
      </c>
      <c r="AQ39">
        <v>4.43</v>
      </c>
    </row>
    <row r="40" spans="1:43">
      <c r="A40" t="s">
        <v>329</v>
      </c>
      <c r="G40" t="s">
        <v>82</v>
      </c>
      <c r="H40" s="74">
        <v>0.87</v>
      </c>
      <c r="I40" s="47">
        <v>0</v>
      </c>
      <c r="J40" s="47">
        <v>3.13</v>
      </c>
      <c r="K40" s="47">
        <v>174.49</v>
      </c>
      <c r="L40" s="47">
        <v>15.560000000000002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4.82</v>
      </c>
      <c r="X40">
        <v>0.87</v>
      </c>
      <c r="Y40">
        <v>28.92</v>
      </c>
      <c r="Z40">
        <v>0</v>
      </c>
      <c r="AA40">
        <v>17.350000000000001</v>
      </c>
      <c r="AB40">
        <v>3.13</v>
      </c>
      <c r="AC40">
        <v>0</v>
      </c>
      <c r="AD40">
        <v>28.92</v>
      </c>
      <c r="AE40">
        <v>3</v>
      </c>
      <c r="AF40">
        <v>5.78</v>
      </c>
      <c r="AG40">
        <v>28.92</v>
      </c>
      <c r="AH40">
        <v>3</v>
      </c>
      <c r="AI40">
        <v>0</v>
      </c>
      <c r="AJ40">
        <v>0</v>
      </c>
      <c r="AK40">
        <v>8.68</v>
      </c>
      <c r="AL40">
        <v>8.68</v>
      </c>
      <c r="AM40">
        <v>0</v>
      </c>
      <c r="AN40">
        <v>0</v>
      </c>
      <c r="AO40">
        <v>24.1</v>
      </c>
      <c r="AP40">
        <v>28.92</v>
      </c>
      <c r="AQ40">
        <v>4.96</v>
      </c>
    </row>
    <row r="41" spans="1:43">
      <c r="A41" t="s">
        <v>330</v>
      </c>
      <c r="G41" t="s">
        <v>83</v>
      </c>
      <c r="H41" s="74">
        <v>0.87</v>
      </c>
      <c r="I41" s="47">
        <v>0</v>
      </c>
      <c r="J41" s="47">
        <v>3.13</v>
      </c>
      <c r="K41" s="47">
        <v>166.97</v>
      </c>
      <c r="L41" s="47">
        <v>16.03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4.82</v>
      </c>
      <c r="X41">
        <v>0.87</v>
      </c>
      <c r="Y41">
        <v>28.92</v>
      </c>
      <c r="Z41">
        <v>0</v>
      </c>
      <c r="AA41">
        <v>17.350000000000001</v>
      </c>
      <c r="AB41">
        <v>3.13</v>
      </c>
      <c r="AC41">
        <v>0</v>
      </c>
      <c r="AD41">
        <v>28.92</v>
      </c>
      <c r="AE41">
        <v>3</v>
      </c>
      <c r="AF41">
        <v>5.78</v>
      </c>
      <c r="AG41">
        <v>28.92</v>
      </c>
      <c r="AH41">
        <v>3</v>
      </c>
      <c r="AI41">
        <v>0</v>
      </c>
      <c r="AJ41">
        <v>0</v>
      </c>
      <c r="AK41">
        <v>8.68</v>
      </c>
      <c r="AL41">
        <v>8.68</v>
      </c>
      <c r="AM41">
        <v>0</v>
      </c>
      <c r="AN41">
        <v>0</v>
      </c>
      <c r="AO41">
        <v>24.1</v>
      </c>
      <c r="AP41">
        <v>21.4</v>
      </c>
      <c r="AQ41">
        <v>5.43</v>
      </c>
    </row>
    <row r="42" spans="1:43">
      <c r="A42" t="s">
        <v>331</v>
      </c>
      <c r="G42" t="s">
        <v>84</v>
      </c>
      <c r="H42" s="74">
        <v>0.87</v>
      </c>
      <c r="I42" s="47">
        <v>0</v>
      </c>
      <c r="J42" s="47">
        <v>3.13</v>
      </c>
      <c r="K42" s="47">
        <v>167.45999999999998</v>
      </c>
      <c r="L42" s="47">
        <v>16.470000000000002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4.82</v>
      </c>
      <c r="X42">
        <v>0.87</v>
      </c>
      <c r="Y42">
        <v>28.92</v>
      </c>
      <c r="Z42">
        <v>0</v>
      </c>
      <c r="AA42">
        <v>17.350000000000001</v>
      </c>
      <c r="AB42">
        <v>3.13</v>
      </c>
      <c r="AC42">
        <v>0</v>
      </c>
      <c r="AD42">
        <v>28.92</v>
      </c>
      <c r="AE42">
        <v>3</v>
      </c>
      <c r="AF42">
        <v>5.78</v>
      </c>
      <c r="AG42">
        <v>28.92</v>
      </c>
      <c r="AH42">
        <v>3</v>
      </c>
      <c r="AI42">
        <v>0</v>
      </c>
      <c r="AJ42">
        <v>0</v>
      </c>
      <c r="AK42">
        <v>8.68</v>
      </c>
      <c r="AL42">
        <v>8.68</v>
      </c>
      <c r="AM42">
        <v>0</v>
      </c>
      <c r="AN42">
        <v>0</v>
      </c>
      <c r="AO42">
        <v>24.1</v>
      </c>
      <c r="AP42">
        <v>21.89</v>
      </c>
      <c r="AQ42">
        <v>5.87</v>
      </c>
    </row>
    <row r="43" spans="1:43">
      <c r="A43" t="s">
        <v>337</v>
      </c>
      <c r="G43" t="s">
        <v>85</v>
      </c>
      <c r="H43" s="74">
        <v>0.87</v>
      </c>
      <c r="I43" s="47">
        <v>0</v>
      </c>
      <c r="J43" s="47">
        <v>3.13</v>
      </c>
      <c r="K43" s="47">
        <v>191.29</v>
      </c>
      <c r="L43" s="47">
        <v>16.89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4.82</v>
      </c>
      <c r="X43">
        <v>0.87</v>
      </c>
      <c r="Y43">
        <v>36.64</v>
      </c>
      <c r="Z43">
        <v>0</v>
      </c>
      <c r="AA43">
        <v>17.350000000000001</v>
      </c>
      <c r="AB43">
        <v>3.13</v>
      </c>
      <c r="AC43">
        <v>0</v>
      </c>
      <c r="AD43">
        <v>36.64</v>
      </c>
      <c r="AE43">
        <v>3</v>
      </c>
      <c r="AF43">
        <v>5.78</v>
      </c>
      <c r="AG43">
        <v>36.64</v>
      </c>
      <c r="AH43">
        <v>3</v>
      </c>
      <c r="AI43">
        <v>0</v>
      </c>
      <c r="AJ43">
        <v>0</v>
      </c>
      <c r="AK43">
        <v>8.68</v>
      </c>
      <c r="AL43">
        <v>8.68</v>
      </c>
      <c r="AM43">
        <v>0</v>
      </c>
      <c r="AN43">
        <v>0</v>
      </c>
      <c r="AO43">
        <v>24.1</v>
      </c>
      <c r="AP43">
        <v>22.56</v>
      </c>
      <c r="AQ43">
        <v>6.29</v>
      </c>
    </row>
    <row r="44" spans="1:43">
      <c r="A44" t="s">
        <v>339</v>
      </c>
      <c r="G44" t="s">
        <v>86</v>
      </c>
      <c r="H44" s="74">
        <v>0.87</v>
      </c>
      <c r="I44" s="47">
        <v>0</v>
      </c>
      <c r="J44" s="47">
        <v>3.13</v>
      </c>
      <c r="K44" s="47">
        <v>192.16</v>
      </c>
      <c r="L44" s="47">
        <v>17.260000000000002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4.82</v>
      </c>
      <c r="X44">
        <v>0.87</v>
      </c>
      <c r="Y44">
        <v>36.64</v>
      </c>
      <c r="Z44">
        <v>0</v>
      </c>
      <c r="AA44">
        <v>17.350000000000001</v>
      </c>
      <c r="AB44">
        <v>3.13</v>
      </c>
      <c r="AC44">
        <v>0</v>
      </c>
      <c r="AD44">
        <v>36.64</v>
      </c>
      <c r="AE44">
        <v>3</v>
      </c>
      <c r="AF44">
        <v>5.78</v>
      </c>
      <c r="AG44">
        <v>36.64</v>
      </c>
      <c r="AH44">
        <v>3</v>
      </c>
      <c r="AI44">
        <v>0</v>
      </c>
      <c r="AJ44">
        <v>0</v>
      </c>
      <c r="AK44">
        <v>8.68</v>
      </c>
      <c r="AL44">
        <v>8.68</v>
      </c>
      <c r="AM44">
        <v>0</v>
      </c>
      <c r="AN44">
        <v>0</v>
      </c>
      <c r="AO44">
        <v>24.1</v>
      </c>
      <c r="AP44">
        <v>23.43</v>
      </c>
      <c r="AQ44">
        <v>6.66</v>
      </c>
    </row>
    <row r="45" spans="1:43">
      <c r="A45" t="s">
        <v>358</v>
      </c>
      <c r="G45" t="s">
        <v>87</v>
      </c>
      <c r="H45" s="74">
        <v>0.87</v>
      </c>
      <c r="I45" s="47">
        <v>0</v>
      </c>
      <c r="J45" s="47">
        <v>3.13</v>
      </c>
      <c r="K45" s="47">
        <v>193.03</v>
      </c>
      <c r="L45" s="47">
        <v>17.64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4.82</v>
      </c>
      <c r="X45">
        <v>0.87</v>
      </c>
      <c r="Y45">
        <v>36.64</v>
      </c>
      <c r="Z45">
        <v>0</v>
      </c>
      <c r="AA45">
        <v>17.350000000000001</v>
      </c>
      <c r="AB45">
        <v>3.13</v>
      </c>
      <c r="AC45">
        <v>0</v>
      </c>
      <c r="AD45">
        <v>36.64</v>
      </c>
      <c r="AE45">
        <v>3</v>
      </c>
      <c r="AF45">
        <v>5.78</v>
      </c>
      <c r="AG45">
        <v>36.64</v>
      </c>
      <c r="AH45">
        <v>3</v>
      </c>
      <c r="AI45">
        <v>0</v>
      </c>
      <c r="AJ45">
        <v>0</v>
      </c>
      <c r="AK45">
        <v>8.68</v>
      </c>
      <c r="AL45">
        <v>8.68</v>
      </c>
      <c r="AM45">
        <v>0</v>
      </c>
      <c r="AN45">
        <v>0</v>
      </c>
      <c r="AO45">
        <v>24.1</v>
      </c>
      <c r="AP45">
        <v>24.3</v>
      </c>
      <c r="AQ45">
        <v>7.04</v>
      </c>
    </row>
    <row r="46" spans="1:43">
      <c r="A46" t="s">
        <v>359</v>
      </c>
      <c r="G46" t="s">
        <v>88</v>
      </c>
      <c r="H46" s="74">
        <v>0.87</v>
      </c>
      <c r="I46" s="47">
        <v>0</v>
      </c>
      <c r="J46" s="47">
        <v>3.13</v>
      </c>
      <c r="K46" s="47">
        <v>198.67999999999998</v>
      </c>
      <c r="L46" s="47">
        <v>17.900000000000002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4.82</v>
      </c>
      <c r="X46">
        <v>0.87</v>
      </c>
      <c r="Y46">
        <v>35.67</v>
      </c>
      <c r="Z46">
        <v>0</v>
      </c>
      <c r="AA46">
        <v>17.350000000000001</v>
      </c>
      <c r="AB46">
        <v>3.13</v>
      </c>
      <c r="AC46">
        <v>0</v>
      </c>
      <c r="AD46">
        <v>35.67</v>
      </c>
      <c r="AE46">
        <v>3</v>
      </c>
      <c r="AF46">
        <v>5.78</v>
      </c>
      <c r="AG46">
        <v>35.67</v>
      </c>
      <c r="AH46">
        <v>3</v>
      </c>
      <c r="AI46">
        <v>0</v>
      </c>
      <c r="AJ46">
        <v>0</v>
      </c>
      <c r="AK46">
        <v>12.53</v>
      </c>
      <c r="AL46">
        <v>12.53</v>
      </c>
      <c r="AM46">
        <v>0</v>
      </c>
      <c r="AN46">
        <v>0</v>
      </c>
      <c r="AO46">
        <v>24.1</v>
      </c>
      <c r="AP46">
        <v>25.16</v>
      </c>
      <c r="AQ46">
        <v>7.3</v>
      </c>
    </row>
    <row r="47" spans="1:43">
      <c r="A47" t="s">
        <v>360</v>
      </c>
      <c r="G47" t="s">
        <v>89</v>
      </c>
      <c r="H47" s="74">
        <v>0.87</v>
      </c>
      <c r="I47" s="47">
        <v>0</v>
      </c>
      <c r="J47" s="47">
        <v>3.13</v>
      </c>
      <c r="K47" s="47">
        <v>199.07</v>
      </c>
      <c r="L47" s="47">
        <v>18.130000000000003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4.82</v>
      </c>
      <c r="X47">
        <v>0.87</v>
      </c>
      <c r="Y47">
        <v>35.67</v>
      </c>
      <c r="Z47">
        <v>0</v>
      </c>
      <c r="AA47">
        <v>17.350000000000001</v>
      </c>
      <c r="AB47">
        <v>3.13</v>
      </c>
      <c r="AC47">
        <v>0</v>
      </c>
      <c r="AD47">
        <v>35.67</v>
      </c>
      <c r="AE47">
        <v>3</v>
      </c>
      <c r="AF47">
        <v>5.78</v>
      </c>
      <c r="AG47">
        <v>35.67</v>
      </c>
      <c r="AH47">
        <v>3</v>
      </c>
      <c r="AI47">
        <v>0</v>
      </c>
      <c r="AJ47">
        <v>0</v>
      </c>
      <c r="AK47">
        <v>12.53</v>
      </c>
      <c r="AL47">
        <v>12.53</v>
      </c>
      <c r="AM47">
        <v>0</v>
      </c>
      <c r="AN47">
        <v>0</v>
      </c>
      <c r="AO47">
        <v>24.1</v>
      </c>
      <c r="AP47">
        <v>25.55</v>
      </c>
      <c r="AQ47">
        <v>7.53</v>
      </c>
    </row>
    <row r="48" spans="1:43">
      <c r="A48" t="s">
        <v>364</v>
      </c>
      <c r="G48" t="s">
        <v>90</v>
      </c>
      <c r="H48" s="74">
        <v>0.87</v>
      </c>
      <c r="I48" s="47">
        <v>0</v>
      </c>
      <c r="J48" s="47">
        <v>3.13</v>
      </c>
      <c r="K48" s="47">
        <v>199.54999999999998</v>
      </c>
      <c r="L48" s="47">
        <v>18.25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4.82</v>
      </c>
      <c r="X48">
        <v>0.87</v>
      </c>
      <c r="Y48">
        <v>35.67</v>
      </c>
      <c r="Z48">
        <v>0</v>
      </c>
      <c r="AA48">
        <v>17.350000000000001</v>
      </c>
      <c r="AB48">
        <v>3.13</v>
      </c>
      <c r="AC48">
        <v>0</v>
      </c>
      <c r="AD48">
        <v>35.67</v>
      </c>
      <c r="AE48">
        <v>3</v>
      </c>
      <c r="AF48">
        <v>5.78</v>
      </c>
      <c r="AG48">
        <v>35.67</v>
      </c>
      <c r="AH48">
        <v>3</v>
      </c>
      <c r="AI48">
        <v>0</v>
      </c>
      <c r="AJ48">
        <v>0</v>
      </c>
      <c r="AK48">
        <v>12.53</v>
      </c>
      <c r="AL48">
        <v>12.53</v>
      </c>
      <c r="AM48">
        <v>0</v>
      </c>
      <c r="AN48">
        <v>0</v>
      </c>
      <c r="AO48">
        <v>24.1</v>
      </c>
      <c r="AP48">
        <v>26.03</v>
      </c>
      <c r="AQ48">
        <v>7.65</v>
      </c>
    </row>
    <row r="49" spans="1:43">
      <c r="A49" t="s">
        <v>365</v>
      </c>
      <c r="G49" t="s">
        <v>91</v>
      </c>
      <c r="H49" s="74">
        <v>0.87</v>
      </c>
      <c r="I49" s="47">
        <v>0</v>
      </c>
      <c r="J49" s="47">
        <v>3.13</v>
      </c>
      <c r="K49" s="47">
        <v>200.13</v>
      </c>
      <c r="L49" s="47">
        <v>18.37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4.82</v>
      </c>
      <c r="X49">
        <v>0.87</v>
      </c>
      <c r="Y49">
        <v>35.67</v>
      </c>
      <c r="Z49">
        <v>0</v>
      </c>
      <c r="AA49">
        <v>17.350000000000001</v>
      </c>
      <c r="AB49">
        <v>3.13</v>
      </c>
      <c r="AC49">
        <v>0</v>
      </c>
      <c r="AD49">
        <v>35.67</v>
      </c>
      <c r="AE49">
        <v>3</v>
      </c>
      <c r="AF49">
        <v>5.78</v>
      </c>
      <c r="AG49">
        <v>35.67</v>
      </c>
      <c r="AH49">
        <v>3</v>
      </c>
      <c r="AI49">
        <v>0</v>
      </c>
      <c r="AJ49">
        <v>0</v>
      </c>
      <c r="AK49">
        <v>12.53</v>
      </c>
      <c r="AL49">
        <v>12.53</v>
      </c>
      <c r="AM49">
        <v>0</v>
      </c>
      <c r="AN49">
        <v>0</v>
      </c>
      <c r="AO49">
        <v>24.1</v>
      </c>
      <c r="AP49">
        <v>26.61</v>
      </c>
      <c r="AQ49">
        <v>7.77</v>
      </c>
    </row>
    <row r="50" spans="1:43">
      <c r="A50" t="s">
        <v>366</v>
      </c>
      <c r="G50" t="s">
        <v>92</v>
      </c>
      <c r="H50" s="74">
        <v>0.87</v>
      </c>
      <c r="I50" s="47">
        <v>0</v>
      </c>
      <c r="J50" s="47">
        <v>3.13</v>
      </c>
      <c r="K50" s="47">
        <v>197.83</v>
      </c>
      <c r="L50" s="47">
        <v>18.39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4.82</v>
      </c>
      <c r="X50">
        <v>0.87</v>
      </c>
      <c r="Y50">
        <v>34.71</v>
      </c>
      <c r="Z50">
        <v>0</v>
      </c>
      <c r="AA50">
        <v>17.350000000000001</v>
      </c>
      <c r="AB50">
        <v>3.13</v>
      </c>
      <c r="AC50">
        <v>0</v>
      </c>
      <c r="AD50">
        <v>34.71</v>
      </c>
      <c r="AE50">
        <v>3</v>
      </c>
      <c r="AF50">
        <v>5.78</v>
      </c>
      <c r="AG50">
        <v>34.71</v>
      </c>
      <c r="AH50">
        <v>3</v>
      </c>
      <c r="AI50">
        <v>0</v>
      </c>
      <c r="AJ50">
        <v>0</v>
      </c>
      <c r="AK50">
        <v>12.53</v>
      </c>
      <c r="AL50">
        <v>12.53</v>
      </c>
      <c r="AM50">
        <v>0</v>
      </c>
      <c r="AN50">
        <v>0</v>
      </c>
      <c r="AO50">
        <v>24.1</v>
      </c>
      <c r="AP50">
        <v>27.19</v>
      </c>
      <c r="AQ50">
        <v>7.79</v>
      </c>
    </row>
    <row r="51" spans="1:43">
      <c r="A51" t="s">
        <v>367</v>
      </c>
      <c r="G51" t="s">
        <v>93</v>
      </c>
      <c r="H51" s="74">
        <v>0.87</v>
      </c>
      <c r="I51" s="47">
        <v>0</v>
      </c>
      <c r="J51" s="47">
        <v>3.13</v>
      </c>
      <c r="K51" s="47">
        <v>198.02</v>
      </c>
      <c r="L51" s="47">
        <v>18.700000000000003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4.82</v>
      </c>
      <c r="X51">
        <v>0.87</v>
      </c>
      <c r="Y51">
        <v>34.71</v>
      </c>
      <c r="Z51">
        <v>0</v>
      </c>
      <c r="AA51">
        <v>17.350000000000001</v>
      </c>
      <c r="AB51">
        <v>3.13</v>
      </c>
      <c r="AC51">
        <v>0</v>
      </c>
      <c r="AD51">
        <v>34.71</v>
      </c>
      <c r="AE51">
        <v>3</v>
      </c>
      <c r="AF51">
        <v>5.78</v>
      </c>
      <c r="AG51">
        <v>34.71</v>
      </c>
      <c r="AH51">
        <v>3</v>
      </c>
      <c r="AI51">
        <v>0</v>
      </c>
      <c r="AJ51">
        <v>0</v>
      </c>
      <c r="AK51">
        <v>12.53</v>
      </c>
      <c r="AL51">
        <v>12.53</v>
      </c>
      <c r="AM51">
        <v>0</v>
      </c>
      <c r="AN51">
        <v>0</v>
      </c>
      <c r="AO51">
        <v>24.1</v>
      </c>
      <c r="AP51">
        <v>27.38</v>
      </c>
      <c r="AQ51">
        <v>8.1</v>
      </c>
    </row>
    <row r="52" spans="1:43">
      <c r="A52" t="s">
        <v>368</v>
      </c>
      <c r="G52" t="s">
        <v>94</v>
      </c>
      <c r="H52" s="74">
        <v>0.87</v>
      </c>
      <c r="I52" s="47">
        <v>0</v>
      </c>
      <c r="J52" s="47">
        <v>3.13</v>
      </c>
      <c r="K52" s="47">
        <v>198.21</v>
      </c>
      <c r="L52" s="47">
        <v>18.670000000000002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4.82</v>
      </c>
      <c r="X52">
        <v>0.87</v>
      </c>
      <c r="Y52">
        <v>34.71</v>
      </c>
      <c r="Z52">
        <v>0</v>
      </c>
      <c r="AA52">
        <v>17.350000000000001</v>
      </c>
      <c r="AB52">
        <v>3.13</v>
      </c>
      <c r="AC52">
        <v>0</v>
      </c>
      <c r="AD52">
        <v>34.71</v>
      </c>
      <c r="AE52">
        <v>3</v>
      </c>
      <c r="AF52">
        <v>5.78</v>
      </c>
      <c r="AG52">
        <v>34.71</v>
      </c>
      <c r="AH52">
        <v>3</v>
      </c>
      <c r="AI52">
        <v>0</v>
      </c>
      <c r="AJ52">
        <v>0</v>
      </c>
      <c r="AK52">
        <v>12.53</v>
      </c>
      <c r="AL52">
        <v>12.53</v>
      </c>
      <c r="AM52">
        <v>0</v>
      </c>
      <c r="AN52">
        <v>0</v>
      </c>
      <c r="AO52">
        <v>24.1</v>
      </c>
      <c r="AP52">
        <v>27.57</v>
      </c>
      <c r="AQ52">
        <v>8.07</v>
      </c>
    </row>
    <row r="53" spans="1:43">
      <c r="A53" t="s">
        <v>399</v>
      </c>
      <c r="G53" t="s">
        <v>95</v>
      </c>
      <c r="H53" s="74">
        <v>0.87</v>
      </c>
      <c r="I53" s="47">
        <v>0</v>
      </c>
      <c r="J53" s="47">
        <v>3.13</v>
      </c>
      <c r="K53" s="47">
        <v>198.60000000000002</v>
      </c>
      <c r="L53" s="47">
        <v>18.600000000000001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4.82</v>
      </c>
      <c r="X53">
        <v>0.87</v>
      </c>
      <c r="Y53">
        <v>34.71</v>
      </c>
      <c r="Z53">
        <v>0</v>
      </c>
      <c r="AA53">
        <v>17.350000000000001</v>
      </c>
      <c r="AB53">
        <v>3.13</v>
      </c>
      <c r="AC53">
        <v>0</v>
      </c>
      <c r="AD53">
        <v>34.71</v>
      </c>
      <c r="AE53">
        <v>18.079999999999998</v>
      </c>
      <c r="AF53">
        <v>5.78</v>
      </c>
      <c r="AG53">
        <v>34.71</v>
      </c>
      <c r="AH53">
        <v>18.079999999999998</v>
      </c>
      <c r="AI53">
        <v>0</v>
      </c>
      <c r="AJ53">
        <v>0</v>
      </c>
      <c r="AK53">
        <v>12.53</v>
      </c>
      <c r="AL53">
        <v>12.53</v>
      </c>
      <c r="AM53">
        <v>0</v>
      </c>
      <c r="AN53">
        <v>0</v>
      </c>
      <c r="AO53">
        <v>24.1</v>
      </c>
      <c r="AP53">
        <v>27.96</v>
      </c>
      <c r="AQ53">
        <v>8</v>
      </c>
    </row>
    <row r="54" spans="1:43">
      <c r="A54" t="s">
        <v>398</v>
      </c>
      <c r="G54" t="s">
        <v>96</v>
      </c>
      <c r="H54" s="74">
        <v>0.87</v>
      </c>
      <c r="I54" s="47">
        <v>0</v>
      </c>
      <c r="J54" s="47">
        <v>3.13</v>
      </c>
      <c r="K54" s="47">
        <v>198.89000000000001</v>
      </c>
      <c r="L54" s="47">
        <v>18.420000000000002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4.82</v>
      </c>
      <c r="X54">
        <v>0.87</v>
      </c>
      <c r="Y54">
        <v>34.71</v>
      </c>
      <c r="Z54">
        <v>0</v>
      </c>
      <c r="AA54">
        <v>17.350000000000001</v>
      </c>
      <c r="AB54">
        <v>3.13</v>
      </c>
      <c r="AC54">
        <v>0</v>
      </c>
      <c r="AD54">
        <v>34.71</v>
      </c>
      <c r="AE54">
        <v>26.87</v>
      </c>
      <c r="AF54">
        <v>5.78</v>
      </c>
      <c r="AG54">
        <v>34.71</v>
      </c>
      <c r="AH54">
        <v>26.87</v>
      </c>
      <c r="AI54">
        <v>0</v>
      </c>
      <c r="AJ54">
        <v>0</v>
      </c>
      <c r="AK54">
        <v>12.53</v>
      </c>
      <c r="AL54">
        <v>12.53</v>
      </c>
      <c r="AM54">
        <v>0</v>
      </c>
      <c r="AN54">
        <v>0</v>
      </c>
      <c r="AO54">
        <v>24.1</v>
      </c>
      <c r="AP54">
        <v>28.25</v>
      </c>
      <c r="AQ54">
        <v>7.82</v>
      </c>
    </row>
    <row r="55" spans="1:43">
      <c r="A55" t="s">
        <v>400</v>
      </c>
      <c r="G55" t="s">
        <v>97</v>
      </c>
      <c r="H55" s="74">
        <v>0.77</v>
      </c>
      <c r="I55" s="47">
        <v>0</v>
      </c>
      <c r="J55" s="47">
        <v>3.04</v>
      </c>
      <c r="K55" s="47">
        <v>199.18</v>
      </c>
      <c r="L55" s="47">
        <v>18.36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4.82</v>
      </c>
      <c r="X55">
        <v>0.77</v>
      </c>
      <c r="Y55">
        <v>34.71</v>
      </c>
      <c r="Z55">
        <v>0</v>
      </c>
      <c r="AA55">
        <v>17.350000000000001</v>
      </c>
      <c r="AB55">
        <v>3.04</v>
      </c>
      <c r="AC55">
        <v>0</v>
      </c>
      <c r="AD55">
        <v>34.71</v>
      </c>
      <c r="AE55">
        <v>26.87</v>
      </c>
      <c r="AF55">
        <v>5.78</v>
      </c>
      <c r="AG55">
        <v>34.71</v>
      </c>
      <c r="AH55">
        <v>26.87</v>
      </c>
      <c r="AI55">
        <v>0</v>
      </c>
      <c r="AJ55">
        <v>0</v>
      </c>
      <c r="AK55">
        <v>12.53</v>
      </c>
      <c r="AL55">
        <v>12.53</v>
      </c>
      <c r="AM55">
        <v>0</v>
      </c>
      <c r="AN55">
        <v>0</v>
      </c>
      <c r="AO55">
        <v>24.1</v>
      </c>
      <c r="AP55">
        <v>28.54</v>
      </c>
      <c r="AQ55">
        <v>7.76</v>
      </c>
    </row>
    <row r="56" spans="1:43">
      <c r="A56" t="s">
        <v>400</v>
      </c>
      <c r="G56" t="s">
        <v>98</v>
      </c>
      <c r="H56" s="74">
        <v>0.77</v>
      </c>
      <c r="I56" s="47">
        <v>0</v>
      </c>
      <c r="J56" s="47">
        <v>3.04</v>
      </c>
      <c r="K56" s="47">
        <v>199.27</v>
      </c>
      <c r="L56" s="47">
        <v>18.14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4.82</v>
      </c>
      <c r="X56">
        <v>0.77</v>
      </c>
      <c r="Y56">
        <v>34.71</v>
      </c>
      <c r="Z56">
        <v>0</v>
      </c>
      <c r="AA56">
        <v>17.350000000000001</v>
      </c>
      <c r="AB56">
        <v>3.04</v>
      </c>
      <c r="AC56">
        <v>0</v>
      </c>
      <c r="AD56">
        <v>34.71</v>
      </c>
      <c r="AE56">
        <v>26.87</v>
      </c>
      <c r="AF56">
        <v>5.78</v>
      </c>
      <c r="AG56">
        <v>34.71</v>
      </c>
      <c r="AH56">
        <v>26.87</v>
      </c>
      <c r="AI56">
        <v>0</v>
      </c>
      <c r="AJ56">
        <v>0</v>
      </c>
      <c r="AK56">
        <v>12.53</v>
      </c>
      <c r="AL56">
        <v>12.53</v>
      </c>
      <c r="AM56">
        <v>0</v>
      </c>
      <c r="AN56">
        <v>0</v>
      </c>
      <c r="AO56">
        <v>24.1</v>
      </c>
      <c r="AP56">
        <v>28.63</v>
      </c>
      <c r="AQ56">
        <v>7.54</v>
      </c>
    </row>
    <row r="57" spans="1:43">
      <c r="G57" t="s">
        <v>99</v>
      </c>
      <c r="H57" s="74">
        <v>0.77</v>
      </c>
      <c r="I57" s="47">
        <v>0</v>
      </c>
      <c r="J57" s="47">
        <v>3.04</v>
      </c>
      <c r="K57" s="47">
        <v>199.37</v>
      </c>
      <c r="L57" s="47">
        <v>17.920000000000002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4.82</v>
      </c>
      <c r="X57">
        <v>0.77</v>
      </c>
      <c r="Y57">
        <v>34.71</v>
      </c>
      <c r="Z57">
        <v>0</v>
      </c>
      <c r="AA57">
        <v>17.350000000000001</v>
      </c>
      <c r="AB57">
        <v>3.04</v>
      </c>
      <c r="AC57">
        <v>0</v>
      </c>
      <c r="AD57">
        <v>34.71</v>
      </c>
      <c r="AE57">
        <v>26.87</v>
      </c>
      <c r="AF57">
        <v>5.78</v>
      </c>
      <c r="AG57">
        <v>34.71</v>
      </c>
      <c r="AH57">
        <v>26.87</v>
      </c>
      <c r="AI57">
        <v>0</v>
      </c>
      <c r="AJ57">
        <v>0</v>
      </c>
      <c r="AK57">
        <v>12.53</v>
      </c>
      <c r="AL57">
        <v>12.53</v>
      </c>
      <c r="AM57">
        <v>0</v>
      </c>
      <c r="AN57">
        <v>0</v>
      </c>
      <c r="AO57">
        <v>24.1</v>
      </c>
      <c r="AP57">
        <v>28.73</v>
      </c>
      <c r="AQ57">
        <v>7.32</v>
      </c>
    </row>
    <row r="58" spans="1:43">
      <c r="G58" t="s">
        <v>100</v>
      </c>
      <c r="H58" s="74">
        <v>0.77</v>
      </c>
      <c r="I58" s="47">
        <v>0</v>
      </c>
      <c r="J58" s="47">
        <v>3.04</v>
      </c>
      <c r="K58" s="47">
        <v>199.18</v>
      </c>
      <c r="L58" s="47">
        <v>17.440000000000001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4.82</v>
      </c>
      <c r="X58">
        <v>0.77</v>
      </c>
      <c r="Y58">
        <v>34.71</v>
      </c>
      <c r="Z58">
        <v>0</v>
      </c>
      <c r="AA58">
        <v>17.350000000000001</v>
      </c>
      <c r="AB58">
        <v>3.04</v>
      </c>
      <c r="AC58">
        <v>0</v>
      </c>
      <c r="AD58">
        <v>34.71</v>
      </c>
      <c r="AE58">
        <v>26.87</v>
      </c>
      <c r="AF58">
        <v>5.78</v>
      </c>
      <c r="AG58">
        <v>34.71</v>
      </c>
      <c r="AH58">
        <v>26.87</v>
      </c>
      <c r="AI58">
        <v>0</v>
      </c>
      <c r="AJ58">
        <v>0</v>
      </c>
      <c r="AK58">
        <v>12.53</v>
      </c>
      <c r="AL58">
        <v>12.53</v>
      </c>
      <c r="AM58">
        <v>0</v>
      </c>
      <c r="AN58">
        <v>0</v>
      </c>
      <c r="AO58">
        <v>24.1</v>
      </c>
      <c r="AP58">
        <v>28.54</v>
      </c>
      <c r="AQ58">
        <v>6.84</v>
      </c>
    </row>
    <row r="59" spans="1:43">
      <c r="G59" t="s">
        <v>101</v>
      </c>
      <c r="H59" s="74">
        <v>0.96</v>
      </c>
      <c r="I59" s="47">
        <v>0</v>
      </c>
      <c r="J59" s="47">
        <v>3.04</v>
      </c>
      <c r="K59" s="47">
        <v>199.18</v>
      </c>
      <c r="L59" s="47">
        <v>17.28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4.82</v>
      </c>
      <c r="X59">
        <v>0.96</v>
      </c>
      <c r="Y59">
        <v>34.71</v>
      </c>
      <c r="Z59">
        <v>0</v>
      </c>
      <c r="AA59">
        <v>17.350000000000001</v>
      </c>
      <c r="AB59">
        <v>3.04</v>
      </c>
      <c r="AC59">
        <v>0</v>
      </c>
      <c r="AD59">
        <v>34.71</v>
      </c>
      <c r="AE59">
        <v>26.87</v>
      </c>
      <c r="AF59">
        <v>5.78</v>
      </c>
      <c r="AG59">
        <v>34.71</v>
      </c>
      <c r="AH59">
        <v>26.87</v>
      </c>
      <c r="AI59">
        <v>0</v>
      </c>
      <c r="AJ59">
        <v>0</v>
      </c>
      <c r="AK59">
        <v>12.53</v>
      </c>
      <c r="AL59">
        <v>12.53</v>
      </c>
      <c r="AM59">
        <v>0</v>
      </c>
      <c r="AN59">
        <v>0</v>
      </c>
      <c r="AO59">
        <v>24.1</v>
      </c>
      <c r="AP59">
        <v>28.54</v>
      </c>
      <c r="AQ59">
        <v>6.68</v>
      </c>
    </row>
    <row r="60" spans="1:43">
      <c r="G60" t="s">
        <v>102</v>
      </c>
      <c r="H60" s="74">
        <v>0.96</v>
      </c>
      <c r="I60" s="47">
        <v>0</v>
      </c>
      <c r="J60" s="47">
        <v>3.04</v>
      </c>
      <c r="K60" s="47">
        <v>199.47000000000003</v>
      </c>
      <c r="L60" s="47">
        <v>17.020000000000003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4.82</v>
      </c>
      <c r="X60">
        <v>0.96</v>
      </c>
      <c r="Y60">
        <v>34.71</v>
      </c>
      <c r="Z60">
        <v>0</v>
      </c>
      <c r="AA60">
        <v>17.350000000000001</v>
      </c>
      <c r="AB60">
        <v>3.04</v>
      </c>
      <c r="AC60">
        <v>0</v>
      </c>
      <c r="AD60">
        <v>34.71</v>
      </c>
      <c r="AE60">
        <v>26.87</v>
      </c>
      <c r="AF60">
        <v>5.78</v>
      </c>
      <c r="AG60">
        <v>34.71</v>
      </c>
      <c r="AH60">
        <v>26.87</v>
      </c>
      <c r="AI60">
        <v>0</v>
      </c>
      <c r="AJ60">
        <v>0</v>
      </c>
      <c r="AK60">
        <v>12.53</v>
      </c>
      <c r="AL60">
        <v>12.53</v>
      </c>
      <c r="AM60">
        <v>0</v>
      </c>
      <c r="AN60">
        <v>0</v>
      </c>
      <c r="AO60">
        <v>24.1</v>
      </c>
      <c r="AP60">
        <v>28.83</v>
      </c>
      <c r="AQ60">
        <v>6.42</v>
      </c>
    </row>
    <row r="61" spans="1:43">
      <c r="G61" t="s">
        <v>103</v>
      </c>
      <c r="H61" s="74">
        <v>0.96</v>
      </c>
      <c r="I61" s="47">
        <v>0</v>
      </c>
      <c r="J61" s="47">
        <v>3.04</v>
      </c>
      <c r="K61" s="47">
        <v>199.47000000000003</v>
      </c>
      <c r="L61" s="47">
        <v>16.23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4.82</v>
      </c>
      <c r="X61">
        <v>0.96</v>
      </c>
      <c r="Y61">
        <v>34.71</v>
      </c>
      <c r="Z61">
        <v>0</v>
      </c>
      <c r="AA61">
        <v>17.350000000000001</v>
      </c>
      <c r="AB61">
        <v>3.04</v>
      </c>
      <c r="AC61">
        <v>0</v>
      </c>
      <c r="AD61">
        <v>34.71</v>
      </c>
      <c r="AE61">
        <v>26.87</v>
      </c>
      <c r="AF61">
        <v>5.78</v>
      </c>
      <c r="AG61">
        <v>34.71</v>
      </c>
      <c r="AH61">
        <v>26.87</v>
      </c>
      <c r="AI61">
        <v>0</v>
      </c>
      <c r="AJ61">
        <v>0</v>
      </c>
      <c r="AK61">
        <v>12.53</v>
      </c>
      <c r="AL61">
        <v>12.53</v>
      </c>
      <c r="AM61">
        <v>0</v>
      </c>
      <c r="AN61">
        <v>0</v>
      </c>
      <c r="AO61">
        <v>24.1</v>
      </c>
      <c r="AP61">
        <v>28.83</v>
      </c>
      <c r="AQ61">
        <v>5.63</v>
      </c>
    </row>
    <row r="62" spans="1:43">
      <c r="G62" t="s">
        <v>104</v>
      </c>
      <c r="H62" s="74">
        <v>0.96</v>
      </c>
      <c r="I62" s="47">
        <v>0</v>
      </c>
      <c r="J62" s="47">
        <v>3.04</v>
      </c>
      <c r="K62" s="47">
        <v>199.56</v>
      </c>
      <c r="L62" s="47">
        <v>15.940000000000001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4.82</v>
      </c>
      <c r="X62">
        <v>0.96</v>
      </c>
      <c r="Y62">
        <v>34.71</v>
      </c>
      <c r="Z62">
        <v>0</v>
      </c>
      <c r="AA62">
        <v>17.350000000000001</v>
      </c>
      <c r="AB62">
        <v>3.04</v>
      </c>
      <c r="AC62">
        <v>0</v>
      </c>
      <c r="AD62">
        <v>34.71</v>
      </c>
      <c r="AE62">
        <v>26.87</v>
      </c>
      <c r="AF62">
        <v>5.78</v>
      </c>
      <c r="AG62">
        <v>34.71</v>
      </c>
      <c r="AH62">
        <v>26.87</v>
      </c>
      <c r="AI62">
        <v>0</v>
      </c>
      <c r="AJ62">
        <v>0</v>
      </c>
      <c r="AK62">
        <v>12.53</v>
      </c>
      <c r="AL62">
        <v>12.53</v>
      </c>
      <c r="AM62">
        <v>0</v>
      </c>
      <c r="AN62">
        <v>0</v>
      </c>
      <c r="AO62">
        <v>24.1</v>
      </c>
      <c r="AP62">
        <v>28.92</v>
      </c>
      <c r="AQ62">
        <v>5.34</v>
      </c>
    </row>
    <row r="63" spans="1:43">
      <c r="G63" t="s">
        <v>105</v>
      </c>
      <c r="H63" s="74">
        <v>0.87</v>
      </c>
      <c r="I63" s="47">
        <v>0</v>
      </c>
      <c r="J63" s="47">
        <v>3.04</v>
      </c>
      <c r="K63" s="47">
        <v>199.56</v>
      </c>
      <c r="L63" s="47">
        <v>15.57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4.82</v>
      </c>
      <c r="X63">
        <v>0.87</v>
      </c>
      <c r="Y63">
        <v>34.71</v>
      </c>
      <c r="Z63">
        <v>0</v>
      </c>
      <c r="AA63">
        <v>17.350000000000001</v>
      </c>
      <c r="AB63">
        <v>3.04</v>
      </c>
      <c r="AC63">
        <v>0</v>
      </c>
      <c r="AD63">
        <v>34.71</v>
      </c>
      <c r="AE63">
        <v>26.87</v>
      </c>
      <c r="AF63">
        <v>5.78</v>
      </c>
      <c r="AG63">
        <v>34.71</v>
      </c>
      <c r="AH63">
        <v>26.87</v>
      </c>
      <c r="AI63">
        <v>0</v>
      </c>
      <c r="AJ63">
        <v>0</v>
      </c>
      <c r="AK63">
        <v>12.53</v>
      </c>
      <c r="AL63">
        <v>12.53</v>
      </c>
      <c r="AM63">
        <v>0</v>
      </c>
      <c r="AN63">
        <v>0</v>
      </c>
      <c r="AO63">
        <v>24.1</v>
      </c>
      <c r="AP63">
        <v>28.92</v>
      </c>
      <c r="AQ63">
        <v>4.97</v>
      </c>
    </row>
    <row r="64" spans="1:43">
      <c r="G64" t="s">
        <v>106</v>
      </c>
      <c r="H64" s="74">
        <v>0.87</v>
      </c>
      <c r="I64" s="47">
        <v>0</v>
      </c>
      <c r="J64" s="47">
        <v>3.04</v>
      </c>
      <c r="K64" s="47">
        <v>199.56</v>
      </c>
      <c r="L64" s="47">
        <v>14.940000000000001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4.82</v>
      </c>
      <c r="X64">
        <v>0.87</v>
      </c>
      <c r="Y64">
        <v>34.71</v>
      </c>
      <c r="Z64">
        <v>0</v>
      </c>
      <c r="AA64">
        <v>17.350000000000001</v>
      </c>
      <c r="AB64">
        <v>3.04</v>
      </c>
      <c r="AC64">
        <v>0</v>
      </c>
      <c r="AD64">
        <v>34.71</v>
      </c>
      <c r="AE64">
        <v>26.87</v>
      </c>
      <c r="AF64">
        <v>5.78</v>
      </c>
      <c r="AG64">
        <v>34.71</v>
      </c>
      <c r="AH64">
        <v>26.87</v>
      </c>
      <c r="AI64">
        <v>0</v>
      </c>
      <c r="AJ64">
        <v>0</v>
      </c>
      <c r="AK64">
        <v>12.53</v>
      </c>
      <c r="AL64">
        <v>12.53</v>
      </c>
      <c r="AM64">
        <v>0</v>
      </c>
      <c r="AN64">
        <v>0</v>
      </c>
      <c r="AO64">
        <v>24.1</v>
      </c>
      <c r="AP64">
        <v>28.92</v>
      </c>
      <c r="AQ64">
        <v>4.34</v>
      </c>
    </row>
    <row r="65" spans="7:43">
      <c r="G65" t="s">
        <v>107</v>
      </c>
      <c r="H65" s="74">
        <v>0.87</v>
      </c>
      <c r="I65" s="47">
        <v>0</v>
      </c>
      <c r="J65" s="47">
        <v>3.04</v>
      </c>
      <c r="K65" s="47">
        <v>199.56</v>
      </c>
      <c r="L65" s="47">
        <v>14.38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4.82</v>
      </c>
      <c r="X65">
        <v>0.87</v>
      </c>
      <c r="Y65">
        <v>34.71</v>
      </c>
      <c r="Z65">
        <v>0</v>
      </c>
      <c r="AA65">
        <v>17.350000000000001</v>
      </c>
      <c r="AB65">
        <v>3.04</v>
      </c>
      <c r="AC65">
        <v>0</v>
      </c>
      <c r="AD65">
        <v>34.71</v>
      </c>
      <c r="AE65">
        <v>26.87</v>
      </c>
      <c r="AF65">
        <v>5.78</v>
      </c>
      <c r="AG65">
        <v>34.71</v>
      </c>
      <c r="AH65">
        <v>26.87</v>
      </c>
      <c r="AI65">
        <v>0</v>
      </c>
      <c r="AJ65">
        <v>0</v>
      </c>
      <c r="AK65">
        <v>12.53</v>
      </c>
      <c r="AL65">
        <v>12.53</v>
      </c>
      <c r="AM65">
        <v>0</v>
      </c>
      <c r="AN65">
        <v>0</v>
      </c>
      <c r="AO65">
        <v>24.1</v>
      </c>
      <c r="AP65">
        <v>28.92</v>
      </c>
      <c r="AQ65">
        <v>3.78</v>
      </c>
    </row>
    <row r="66" spans="7:43">
      <c r="G66" t="s">
        <v>108</v>
      </c>
      <c r="H66" s="74">
        <v>0.87</v>
      </c>
      <c r="I66" s="47">
        <v>0</v>
      </c>
      <c r="J66" s="47">
        <v>3.04</v>
      </c>
      <c r="K66" s="47">
        <v>195.61</v>
      </c>
      <c r="L66" s="47">
        <v>13.73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4.82</v>
      </c>
      <c r="X66">
        <v>0.87</v>
      </c>
      <c r="Y66">
        <v>34.71</v>
      </c>
      <c r="Z66">
        <v>0</v>
      </c>
      <c r="AA66">
        <v>17.350000000000001</v>
      </c>
      <c r="AB66">
        <v>3.04</v>
      </c>
      <c r="AC66">
        <v>0</v>
      </c>
      <c r="AD66">
        <v>34.71</v>
      </c>
      <c r="AE66">
        <v>26.87</v>
      </c>
      <c r="AF66">
        <v>5.78</v>
      </c>
      <c r="AG66">
        <v>34.71</v>
      </c>
      <c r="AH66">
        <v>26.87</v>
      </c>
      <c r="AI66">
        <v>0</v>
      </c>
      <c r="AJ66">
        <v>0</v>
      </c>
      <c r="AK66">
        <v>12.53</v>
      </c>
      <c r="AL66">
        <v>12.53</v>
      </c>
      <c r="AM66">
        <v>0</v>
      </c>
      <c r="AN66">
        <v>0</v>
      </c>
      <c r="AO66">
        <v>24.1</v>
      </c>
      <c r="AP66">
        <v>24.97</v>
      </c>
      <c r="AQ66">
        <v>3.13</v>
      </c>
    </row>
    <row r="67" spans="7:43">
      <c r="G67" t="s">
        <v>109</v>
      </c>
      <c r="H67" s="74">
        <v>1.73</v>
      </c>
      <c r="I67" s="47">
        <v>0</v>
      </c>
      <c r="J67" s="47">
        <v>3.04</v>
      </c>
      <c r="K67" s="47">
        <v>195.14</v>
      </c>
      <c r="L67" s="47">
        <v>13.110000000000001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4.82</v>
      </c>
      <c r="X67">
        <v>0.77</v>
      </c>
      <c r="Y67">
        <v>36.64</v>
      </c>
      <c r="Z67">
        <v>0.96</v>
      </c>
      <c r="AA67">
        <v>17.350000000000001</v>
      </c>
      <c r="AB67">
        <v>3.04</v>
      </c>
      <c r="AC67">
        <v>0</v>
      </c>
      <c r="AD67">
        <v>36.64</v>
      </c>
      <c r="AE67">
        <v>26.3</v>
      </c>
      <c r="AF67">
        <v>5.78</v>
      </c>
      <c r="AG67">
        <v>36.64</v>
      </c>
      <c r="AH67">
        <v>26.3</v>
      </c>
      <c r="AI67">
        <v>0</v>
      </c>
      <c r="AJ67">
        <v>0</v>
      </c>
      <c r="AK67">
        <v>11.57</v>
      </c>
      <c r="AL67">
        <v>11.57</v>
      </c>
      <c r="AM67">
        <v>0</v>
      </c>
      <c r="AN67">
        <v>0</v>
      </c>
      <c r="AO67">
        <v>24.1</v>
      </c>
      <c r="AP67">
        <v>20.63</v>
      </c>
      <c r="AQ67">
        <v>2.5099999999999998</v>
      </c>
    </row>
    <row r="68" spans="7:43">
      <c r="G68" t="s">
        <v>110</v>
      </c>
      <c r="H68" s="74">
        <v>1.73</v>
      </c>
      <c r="I68" s="47">
        <v>0</v>
      </c>
      <c r="J68" s="47">
        <v>3.04</v>
      </c>
      <c r="K68" s="47">
        <v>175.95999999999998</v>
      </c>
      <c r="L68" s="47">
        <v>12.620000000000001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4.82</v>
      </c>
      <c r="X68">
        <v>0.77</v>
      </c>
      <c r="Y68">
        <v>36.64</v>
      </c>
      <c r="Z68">
        <v>0.96</v>
      </c>
      <c r="AA68">
        <v>17.350000000000001</v>
      </c>
      <c r="AB68">
        <v>3.04</v>
      </c>
      <c r="AC68">
        <v>0</v>
      </c>
      <c r="AD68">
        <v>36.64</v>
      </c>
      <c r="AE68">
        <v>26.3</v>
      </c>
      <c r="AF68">
        <v>5.78</v>
      </c>
      <c r="AG68">
        <v>36.64</v>
      </c>
      <c r="AH68">
        <v>26.3</v>
      </c>
      <c r="AI68">
        <v>0</v>
      </c>
      <c r="AJ68">
        <v>0</v>
      </c>
      <c r="AK68">
        <v>11.57</v>
      </c>
      <c r="AL68">
        <v>11.57</v>
      </c>
      <c r="AM68">
        <v>0</v>
      </c>
      <c r="AN68">
        <v>0</v>
      </c>
      <c r="AO68">
        <v>9.26</v>
      </c>
      <c r="AP68">
        <v>16.29</v>
      </c>
      <c r="AQ68">
        <v>2.02</v>
      </c>
    </row>
    <row r="69" spans="7:43">
      <c r="G69" t="s">
        <v>111</v>
      </c>
      <c r="H69" s="74">
        <v>1.73</v>
      </c>
      <c r="I69" s="47">
        <v>0</v>
      </c>
      <c r="J69" s="47">
        <v>3.04</v>
      </c>
      <c r="K69" s="47">
        <v>166.42000000000002</v>
      </c>
      <c r="L69" s="47">
        <v>12.120000000000001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4.82</v>
      </c>
      <c r="X69">
        <v>0.77</v>
      </c>
      <c r="Y69">
        <v>36.64</v>
      </c>
      <c r="Z69">
        <v>0.96</v>
      </c>
      <c r="AA69">
        <v>17.350000000000001</v>
      </c>
      <c r="AB69">
        <v>3.04</v>
      </c>
      <c r="AC69">
        <v>0</v>
      </c>
      <c r="AD69">
        <v>36.64</v>
      </c>
      <c r="AE69">
        <v>26.3</v>
      </c>
      <c r="AF69">
        <v>5.78</v>
      </c>
      <c r="AG69">
        <v>36.64</v>
      </c>
      <c r="AH69">
        <v>26.3</v>
      </c>
      <c r="AI69">
        <v>0</v>
      </c>
      <c r="AJ69">
        <v>0</v>
      </c>
      <c r="AK69">
        <v>11.57</v>
      </c>
      <c r="AL69">
        <v>11.57</v>
      </c>
      <c r="AM69">
        <v>0</v>
      </c>
      <c r="AN69">
        <v>0</v>
      </c>
      <c r="AO69">
        <v>4.1500000000000004</v>
      </c>
      <c r="AP69">
        <v>11.86</v>
      </c>
      <c r="AQ69">
        <v>1.52</v>
      </c>
    </row>
    <row r="70" spans="7:43">
      <c r="G70" t="s">
        <v>112</v>
      </c>
      <c r="H70" s="74">
        <v>1.73</v>
      </c>
      <c r="I70" s="47">
        <v>0</v>
      </c>
      <c r="J70" s="47">
        <v>3.04</v>
      </c>
      <c r="K70" s="47">
        <v>158.22</v>
      </c>
      <c r="L70" s="47">
        <v>11.660000000000002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4.82</v>
      </c>
      <c r="X70">
        <v>0.77</v>
      </c>
      <c r="Y70">
        <v>36.64</v>
      </c>
      <c r="Z70">
        <v>0.96</v>
      </c>
      <c r="AA70">
        <v>17.350000000000001</v>
      </c>
      <c r="AB70">
        <v>3.04</v>
      </c>
      <c r="AC70">
        <v>0</v>
      </c>
      <c r="AD70">
        <v>36.64</v>
      </c>
      <c r="AE70">
        <v>21.28</v>
      </c>
      <c r="AF70">
        <v>5.78</v>
      </c>
      <c r="AG70">
        <v>36.64</v>
      </c>
      <c r="AH70">
        <v>21.28</v>
      </c>
      <c r="AI70">
        <v>0</v>
      </c>
      <c r="AJ70">
        <v>0</v>
      </c>
      <c r="AK70">
        <v>11.57</v>
      </c>
      <c r="AL70">
        <v>11.57</v>
      </c>
      <c r="AM70">
        <v>0</v>
      </c>
      <c r="AN70">
        <v>0</v>
      </c>
      <c r="AO70">
        <v>0</v>
      </c>
      <c r="AP70">
        <v>7.81</v>
      </c>
      <c r="AQ70">
        <v>1.06</v>
      </c>
    </row>
    <row r="71" spans="7:43">
      <c r="G71" t="s">
        <v>113</v>
      </c>
      <c r="H71" s="74">
        <v>1.54</v>
      </c>
      <c r="I71" s="47">
        <v>0</v>
      </c>
      <c r="J71" s="47">
        <v>3.04</v>
      </c>
      <c r="K71" s="47">
        <v>150.41</v>
      </c>
      <c r="L71" s="47">
        <v>11.270000000000001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4.82</v>
      </c>
      <c r="X71">
        <v>0.57999999999999996</v>
      </c>
      <c r="Y71">
        <v>36.64</v>
      </c>
      <c r="Z71">
        <v>0.96</v>
      </c>
      <c r="AA71">
        <v>17.350000000000001</v>
      </c>
      <c r="AB71">
        <v>3.04</v>
      </c>
      <c r="AC71">
        <v>0</v>
      </c>
      <c r="AD71">
        <v>36.64</v>
      </c>
      <c r="AE71">
        <v>32</v>
      </c>
      <c r="AF71">
        <v>5.78</v>
      </c>
      <c r="AG71">
        <v>36.64</v>
      </c>
      <c r="AH71">
        <v>32</v>
      </c>
      <c r="AI71">
        <v>0</v>
      </c>
      <c r="AJ71">
        <v>0</v>
      </c>
      <c r="AK71">
        <v>11.57</v>
      </c>
      <c r="AL71">
        <v>11.57</v>
      </c>
      <c r="AM71">
        <v>0</v>
      </c>
      <c r="AN71">
        <v>0</v>
      </c>
      <c r="AO71">
        <v>0</v>
      </c>
      <c r="AP71">
        <v>0</v>
      </c>
      <c r="AQ71">
        <v>0.67</v>
      </c>
    </row>
    <row r="72" spans="7:43">
      <c r="G72" t="s">
        <v>114</v>
      </c>
      <c r="H72" s="74">
        <v>1.54</v>
      </c>
      <c r="I72" s="47">
        <v>0</v>
      </c>
      <c r="J72" s="47">
        <v>3.04</v>
      </c>
      <c r="K72" s="47">
        <v>150.41</v>
      </c>
      <c r="L72" s="47">
        <v>10.96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4.82</v>
      </c>
      <c r="X72">
        <v>0.57999999999999996</v>
      </c>
      <c r="Y72">
        <v>36.64</v>
      </c>
      <c r="Z72">
        <v>0.96</v>
      </c>
      <c r="AA72">
        <v>17.350000000000001</v>
      </c>
      <c r="AB72">
        <v>3.04</v>
      </c>
      <c r="AC72">
        <v>0</v>
      </c>
      <c r="AD72">
        <v>36.64</v>
      </c>
      <c r="AE72">
        <v>32</v>
      </c>
      <c r="AF72">
        <v>5.78</v>
      </c>
      <c r="AG72">
        <v>36.64</v>
      </c>
      <c r="AH72">
        <v>32</v>
      </c>
      <c r="AI72">
        <v>0</v>
      </c>
      <c r="AJ72">
        <v>0</v>
      </c>
      <c r="AK72">
        <v>11.57</v>
      </c>
      <c r="AL72">
        <v>11.57</v>
      </c>
      <c r="AM72">
        <v>0</v>
      </c>
      <c r="AN72">
        <v>0</v>
      </c>
      <c r="AO72">
        <v>0</v>
      </c>
      <c r="AP72">
        <v>0</v>
      </c>
      <c r="AQ72">
        <v>0.36</v>
      </c>
    </row>
    <row r="73" spans="7:43">
      <c r="G73" t="s">
        <v>115</v>
      </c>
      <c r="H73" s="74">
        <v>2.5099999999999998</v>
      </c>
      <c r="I73" s="47">
        <v>0</v>
      </c>
      <c r="J73" s="47">
        <v>3.04</v>
      </c>
      <c r="K73" s="47">
        <v>150.41</v>
      </c>
      <c r="L73" s="47">
        <v>10.730000000000002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4.82</v>
      </c>
      <c r="X73">
        <v>0.57999999999999996</v>
      </c>
      <c r="Y73">
        <v>36.64</v>
      </c>
      <c r="Z73">
        <v>1.93</v>
      </c>
      <c r="AA73">
        <v>17.350000000000001</v>
      </c>
      <c r="AB73">
        <v>3.04</v>
      </c>
      <c r="AC73">
        <v>0</v>
      </c>
      <c r="AD73">
        <v>36.64</v>
      </c>
      <c r="AE73">
        <v>32</v>
      </c>
      <c r="AF73">
        <v>5.78</v>
      </c>
      <c r="AG73">
        <v>36.64</v>
      </c>
      <c r="AH73">
        <v>32</v>
      </c>
      <c r="AI73">
        <v>0</v>
      </c>
      <c r="AJ73">
        <v>0</v>
      </c>
      <c r="AK73">
        <v>11.57</v>
      </c>
      <c r="AL73">
        <v>11.57</v>
      </c>
      <c r="AM73">
        <v>0</v>
      </c>
      <c r="AN73">
        <v>0</v>
      </c>
      <c r="AO73">
        <v>0</v>
      </c>
      <c r="AP73">
        <v>0</v>
      </c>
      <c r="AQ73">
        <v>0.13</v>
      </c>
    </row>
    <row r="74" spans="7:43">
      <c r="G74" t="s">
        <v>116</v>
      </c>
      <c r="H74" s="74">
        <v>2.5099999999999998</v>
      </c>
      <c r="I74" s="47">
        <v>0</v>
      </c>
      <c r="J74" s="47">
        <v>3.04</v>
      </c>
      <c r="K74" s="47">
        <v>150.41</v>
      </c>
      <c r="L74" s="47">
        <v>10.600000000000001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4.82</v>
      </c>
      <c r="X74">
        <v>0.57999999999999996</v>
      </c>
      <c r="Y74">
        <v>36.64</v>
      </c>
      <c r="Z74">
        <v>1.93</v>
      </c>
      <c r="AA74">
        <v>17.350000000000001</v>
      </c>
      <c r="AB74">
        <v>3.04</v>
      </c>
      <c r="AC74">
        <v>0</v>
      </c>
      <c r="AD74">
        <v>36.64</v>
      </c>
      <c r="AE74">
        <v>32</v>
      </c>
      <c r="AF74">
        <v>5.78</v>
      </c>
      <c r="AG74">
        <v>36.64</v>
      </c>
      <c r="AH74">
        <v>32</v>
      </c>
      <c r="AI74">
        <v>0</v>
      </c>
      <c r="AJ74">
        <v>0</v>
      </c>
      <c r="AK74">
        <v>11.57</v>
      </c>
      <c r="AL74">
        <v>11.57</v>
      </c>
      <c r="AM74">
        <v>0</v>
      </c>
      <c r="AN74">
        <v>0</v>
      </c>
      <c r="AO74">
        <v>0</v>
      </c>
      <c r="AP74">
        <v>0</v>
      </c>
      <c r="AQ74">
        <v>0</v>
      </c>
    </row>
    <row r="75" spans="7:43">
      <c r="G75" t="s">
        <v>117</v>
      </c>
      <c r="H75" s="74">
        <v>2.56</v>
      </c>
      <c r="I75" s="47">
        <v>0</v>
      </c>
      <c r="J75" s="47">
        <v>3.04</v>
      </c>
      <c r="K75" s="47">
        <v>150.41</v>
      </c>
      <c r="L75" s="47">
        <v>10.600000000000001</v>
      </c>
      <c r="M75" s="75">
        <v>0</v>
      </c>
      <c r="N75" s="74">
        <v>86.76</v>
      </c>
      <c r="O75" s="47">
        <v>144.62</v>
      </c>
      <c r="P75" s="47">
        <v>0</v>
      </c>
      <c r="Q75" s="47">
        <v>0</v>
      </c>
      <c r="R75" s="47">
        <v>0</v>
      </c>
      <c r="S75" s="75">
        <v>0</v>
      </c>
      <c r="W75">
        <v>4.82</v>
      </c>
      <c r="X75">
        <v>0.63</v>
      </c>
      <c r="Y75">
        <v>36.64</v>
      </c>
      <c r="Z75">
        <v>1.93</v>
      </c>
      <c r="AA75">
        <v>17.350000000000001</v>
      </c>
      <c r="AB75">
        <v>3.04</v>
      </c>
      <c r="AC75">
        <v>38.56</v>
      </c>
      <c r="AD75">
        <v>36.64</v>
      </c>
      <c r="AE75">
        <v>32</v>
      </c>
      <c r="AF75">
        <v>5.78</v>
      </c>
      <c r="AG75">
        <v>36.64</v>
      </c>
      <c r="AH75">
        <v>32</v>
      </c>
      <c r="AI75">
        <v>0</v>
      </c>
      <c r="AJ75">
        <v>0</v>
      </c>
      <c r="AK75">
        <v>11.57</v>
      </c>
      <c r="AL75">
        <v>11.57</v>
      </c>
      <c r="AM75">
        <v>48.2</v>
      </c>
      <c r="AN75">
        <v>144.62</v>
      </c>
      <c r="AO75">
        <v>0</v>
      </c>
      <c r="AP75">
        <v>0</v>
      </c>
      <c r="AQ75">
        <v>0</v>
      </c>
    </row>
    <row r="76" spans="7:43">
      <c r="G76" t="s">
        <v>118</v>
      </c>
      <c r="H76" s="74">
        <v>2.56</v>
      </c>
      <c r="I76" s="47">
        <v>0</v>
      </c>
      <c r="J76" s="47">
        <v>3.04</v>
      </c>
      <c r="K76" s="47">
        <v>150.41</v>
      </c>
      <c r="L76" s="47">
        <v>10.600000000000001</v>
      </c>
      <c r="M76" s="75">
        <v>0</v>
      </c>
      <c r="N76" s="74">
        <v>86.76</v>
      </c>
      <c r="O76" s="47">
        <v>144.62</v>
      </c>
      <c r="P76" s="47">
        <v>0</v>
      </c>
      <c r="Q76" s="47">
        <v>0</v>
      </c>
      <c r="R76" s="47">
        <v>0</v>
      </c>
      <c r="S76" s="75">
        <v>0</v>
      </c>
      <c r="W76">
        <v>4.82</v>
      </c>
      <c r="X76">
        <v>0.63</v>
      </c>
      <c r="Y76">
        <v>36.64</v>
      </c>
      <c r="Z76">
        <v>1.93</v>
      </c>
      <c r="AA76">
        <v>17.350000000000001</v>
      </c>
      <c r="AB76">
        <v>3.04</v>
      </c>
      <c r="AC76">
        <v>38.56</v>
      </c>
      <c r="AD76">
        <v>36.64</v>
      </c>
      <c r="AE76">
        <v>32</v>
      </c>
      <c r="AF76">
        <v>5.78</v>
      </c>
      <c r="AG76">
        <v>36.64</v>
      </c>
      <c r="AH76">
        <v>32</v>
      </c>
      <c r="AI76">
        <v>0</v>
      </c>
      <c r="AJ76">
        <v>0</v>
      </c>
      <c r="AK76">
        <v>11.57</v>
      </c>
      <c r="AL76">
        <v>11.57</v>
      </c>
      <c r="AM76">
        <v>48.2</v>
      </c>
      <c r="AN76">
        <v>144.62</v>
      </c>
      <c r="AO76">
        <v>0</v>
      </c>
      <c r="AP76">
        <v>0</v>
      </c>
      <c r="AQ76">
        <v>0</v>
      </c>
    </row>
    <row r="77" spans="7:43">
      <c r="G77" t="s">
        <v>119</v>
      </c>
      <c r="H77" s="74">
        <v>2.56</v>
      </c>
      <c r="I77" s="47">
        <v>0</v>
      </c>
      <c r="J77" s="47">
        <v>3.04</v>
      </c>
      <c r="K77" s="47">
        <v>150.41</v>
      </c>
      <c r="L77" s="47">
        <v>10.600000000000001</v>
      </c>
      <c r="M77" s="75">
        <v>0</v>
      </c>
      <c r="N77" s="74">
        <v>86.76</v>
      </c>
      <c r="O77" s="47">
        <v>144.62</v>
      </c>
      <c r="P77" s="47">
        <v>0</v>
      </c>
      <c r="Q77" s="47">
        <v>0</v>
      </c>
      <c r="R77" s="47">
        <v>0</v>
      </c>
      <c r="S77" s="75">
        <v>0</v>
      </c>
      <c r="W77">
        <v>4.82</v>
      </c>
      <c r="X77">
        <v>0.63</v>
      </c>
      <c r="Y77">
        <v>36.64</v>
      </c>
      <c r="Z77">
        <v>1.93</v>
      </c>
      <c r="AA77">
        <v>17.350000000000001</v>
      </c>
      <c r="AB77">
        <v>3.04</v>
      </c>
      <c r="AC77">
        <v>38.56</v>
      </c>
      <c r="AD77">
        <v>36.64</v>
      </c>
      <c r="AE77">
        <v>32</v>
      </c>
      <c r="AF77">
        <v>5.78</v>
      </c>
      <c r="AG77">
        <v>36.64</v>
      </c>
      <c r="AH77">
        <v>32</v>
      </c>
      <c r="AI77">
        <v>0</v>
      </c>
      <c r="AJ77">
        <v>0</v>
      </c>
      <c r="AK77">
        <v>11.57</v>
      </c>
      <c r="AL77">
        <v>11.57</v>
      </c>
      <c r="AM77">
        <v>48.2</v>
      </c>
      <c r="AN77">
        <v>144.62</v>
      </c>
      <c r="AO77">
        <v>0</v>
      </c>
      <c r="AP77">
        <v>0</v>
      </c>
      <c r="AQ77">
        <v>0</v>
      </c>
    </row>
    <row r="78" spans="7:43">
      <c r="G78" t="s">
        <v>120</v>
      </c>
      <c r="H78" s="74">
        <v>2.56</v>
      </c>
      <c r="I78" s="47">
        <v>0</v>
      </c>
      <c r="J78" s="47">
        <v>3.04</v>
      </c>
      <c r="K78" s="47">
        <v>150.41</v>
      </c>
      <c r="L78" s="47">
        <v>10.600000000000001</v>
      </c>
      <c r="M78" s="75">
        <v>0</v>
      </c>
      <c r="N78" s="74">
        <v>86.76</v>
      </c>
      <c r="O78" s="47">
        <v>144.62</v>
      </c>
      <c r="P78" s="47">
        <v>0</v>
      </c>
      <c r="Q78" s="47">
        <v>0</v>
      </c>
      <c r="R78" s="47">
        <v>0</v>
      </c>
      <c r="S78" s="75">
        <v>0</v>
      </c>
      <c r="W78">
        <v>4.82</v>
      </c>
      <c r="X78">
        <v>0.63</v>
      </c>
      <c r="Y78">
        <v>36.64</v>
      </c>
      <c r="Z78">
        <v>1.93</v>
      </c>
      <c r="AA78">
        <v>17.350000000000001</v>
      </c>
      <c r="AB78">
        <v>3.04</v>
      </c>
      <c r="AC78">
        <v>38.56</v>
      </c>
      <c r="AD78">
        <v>36.64</v>
      </c>
      <c r="AE78">
        <v>32</v>
      </c>
      <c r="AF78">
        <v>5.78</v>
      </c>
      <c r="AG78">
        <v>36.64</v>
      </c>
      <c r="AH78">
        <v>32</v>
      </c>
      <c r="AI78">
        <v>0</v>
      </c>
      <c r="AJ78">
        <v>0</v>
      </c>
      <c r="AK78">
        <v>11.57</v>
      </c>
      <c r="AL78">
        <v>11.57</v>
      </c>
      <c r="AM78">
        <v>48.2</v>
      </c>
      <c r="AN78">
        <v>144.62</v>
      </c>
      <c r="AO78">
        <v>0</v>
      </c>
      <c r="AP78">
        <v>0</v>
      </c>
      <c r="AQ78">
        <v>0</v>
      </c>
    </row>
    <row r="79" spans="7:43">
      <c r="G79" t="s">
        <v>121</v>
      </c>
      <c r="H79" s="74">
        <v>2.56</v>
      </c>
      <c r="I79" s="47">
        <v>0</v>
      </c>
      <c r="J79" s="47">
        <v>3.13</v>
      </c>
      <c r="K79" s="47">
        <v>150.41</v>
      </c>
      <c r="L79" s="47">
        <v>10.600000000000001</v>
      </c>
      <c r="M79" s="75">
        <v>0</v>
      </c>
      <c r="N79" s="74">
        <v>86.76</v>
      </c>
      <c r="O79" s="47">
        <v>144.62</v>
      </c>
      <c r="P79" s="47">
        <v>0</v>
      </c>
      <c r="Q79" s="47">
        <v>0</v>
      </c>
      <c r="R79" s="47">
        <v>0</v>
      </c>
      <c r="S79" s="75">
        <v>0</v>
      </c>
      <c r="W79">
        <v>4.82</v>
      </c>
      <c r="X79">
        <v>0.63</v>
      </c>
      <c r="Y79">
        <v>36.64</v>
      </c>
      <c r="Z79">
        <v>1.93</v>
      </c>
      <c r="AA79">
        <v>17.350000000000001</v>
      </c>
      <c r="AB79">
        <v>3.13</v>
      </c>
      <c r="AC79">
        <v>38.56</v>
      </c>
      <c r="AD79">
        <v>36.64</v>
      </c>
      <c r="AE79">
        <v>32</v>
      </c>
      <c r="AF79">
        <v>5.78</v>
      </c>
      <c r="AG79">
        <v>36.64</v>
      </c>
      <c r="AH79">
        <v>32</v>
      </c>
      <c r="AI79">
        <v>0</v>
      </c>
      <c r="AJ79">
        <v>0</v>
      </c>
      <c r="AK79">
        <v>11.57</v>
      </c>
      <c r="AL79">
        <v>11.57</v>
      </c>
      <c r="AM79">
        <v>48.2</v>
      </c>
      <c r="AN79">
        <v>144.62</v>
      </c>
      <c r="AO79">
        <v>0</v>
      </c>
      <c r="AP79">
        <v>0</v>
      </c>
      <c r="AQ79">
        <v>0</v>
      </c>
    </row>
    <row r="80" spans="7:43">
      <c r="G80" t="s">
        <v>122</v>
      </c>
      <c r="H80" s="74">
        <v>2.56</v>
      </c>
      <c r="I80" s="47">
        <v>0</v>
      </c>
      <c r="J80" s="47">
        <v>3.13</v>
      </c>
      <c r="K80" s="47">
        <v>150.41</v>
      </c>
      <c r="L80" s="47">
        <v>10.600000000000001</v>
      </c>
      <c r="M80" s="75">
        <v>0</v>
      </c>
      <c r="N80" s="74">
        <v>86.76</v>
      </c>
      <c r="O80" s="47">
        <v>144.62</v>
      </c>
      <c r="P80" s="47">
        <v>0</v>
      </c>
      <c r="Q80" s="47">
        <v>0</v>
      </c>
      <c r="R80" s="47">
        <v>0</v>
      </c>
      <c r="S80" s="75">
        <v>0</v>
      </c>
      <c r="W80">
        <v>4.82</v>
      </c>
      <c r="X80">
        <v>0.63</v>
      </c>
      <c r="Y80">
        <v>36.64</v>
      </c>
      <c r="Z80">
        <v>1.93</v>
      </c>
      <c r="AA80">
        <v>17.350000000000001</v>
      </c>
      <c r="AB80">
        <v>3.13</v>
      </c>
      <c r="AC80">
        <v>38.56</v>
      </c>
      <c r="AD80">
        <v>36.64</v>
      </c>
      <c r="AE80">
        <v>14.56</v>
      </c>
      <c r="AF80">
        <v>5.78</v>
      </c>
      <c r="AG80">
        <v>36.64</v>
      </c>
      <c r="AH80">
        <v>32</v>
      </c>
      <c r="AI80">
        <v>0</v>
      </c>
      <c r="AJ80">
        <v>0</v>
      </c>
      <c r="AK80">
        <v>11.57</v>
      </c>
      <c r="AL80">
        <v>11.57</v>
      </c>
      <c r="AM80">
        <v>48.2</v>
      </c>
      <c r="AN80">
        <v>144.62</v>
      </c>
      <c r="AO80">
        <v>0</v>
      </c>
      <c r="AP80">
        <v>0</v>
      </c>
      <c r="AQ80">
        <v>0</v>
      </c>
    </row>
    <row r="81" spans="7:43">
      <c r="G81" t="s">
        <v>123</v>
      </c>
      <c r="H81" s="74">
        <v>2.56</v>
      </c>
      <c r="I81" s="47">
        <v>0</v>
      </c>
      <c r="J81" s="47">
        <v>3.13</v>
      </c>
      <c r="K81" s="47">
        <v>150.41</v>
      </c>
      <c r="L81" s="47">
        <v>10.600000000000001</v>
      </c>
      <c r="M81" s="75">
        <v>0</v>
      </c>
      <c r="N81" s="74">
        <v>86.76</v>
      </c>
      <c r="O81" s="47">
        <v>144.62</v>
      </c>
      <c r="P81" s="47">
        <v>0</v>
      </c>
      <c r="Q81" s="47">
        <v>0</v>
      </c>
      <c r="R81" s="47">
        <v>0</v>
      </c>
      <c r="S81" s="75">
        <v>0</v>
      </c>
      <c r="W81">
        <v>4.82</v>
      </c>
      <c r="X81">
        <v>0.63</v>
      </c>
      <c r="Y81">
        <v>36.64</v>
      </c>
      <c r="Z81">
        <v>1.93</v>
      </c>
      <c r="AA81">
        <v>17.350000000000001</v>
      </c>
      <c r="AB81">
        <v>3.13</v>
      </c>
      <c r="AC81">
        <v>38.56</v>
      </c>
      <c r="AD81">
        <v>36.64</v>
      </c>
      <c r="AE81">
        <v>23.28</v>
      </c>
      <c r="AF81">
        <v>5.78</v>
      </c>
      <c r="AG81">
        <v>36.64</v>
      </c>
      <c r="AH81">
        <v>23.28</v>
      </c>
      <c r="AI81">
        <v>0</v>
      </c>
      <c r="AJ81">
        <v>0</v>
      </c>
      <c r="AK81">
        <v>11.57</v>
      </c>
      <c r="AL81">
        <v>11.57</v>
      </c>
      <c r="AM81">
        <v>48.2</v>
      </c>
      <c r="AN81">
        <v>144.62</v>
      </c>
      <c r="AO81">
        <v>0</v>
      </c>
      <c r="AP81">
        <v>0</v>
      </c>
      <c r="AQ81">
        <v>0</v>
      </c>
    </row>
    <row r="82" spans="7:43">
      <c r="G82" t="s">
        <v>124</v>
      </c>
      <c r="H82" s="74">
        <v>2.56</v>
      </c>
      <c r="I82" s="47">
        <v>0</v>
      </c>
      <c r="J82" s="47">
        <v>3.13</v>
      </c>
      <c r="K82" s="47">
        <v>150.41</v>
      </c>
      <c r="L82" s="47">
        <v>10.600000000000001</v>
      </c>
      <c r="M82" s="75">
        <v>0</v>
      </c>
      <c r="N82" s="74">
        <v>86.76</v>
      </c>
      <c r="O82" s="47">
        <v>144.62</v>
      </c>
      <c r="P82" s="47">
        <v>0</v>
      </c>
      <c r="Q82" s="47">
        <v>0</v>
      </c>
      <c r="R82" s="47">
        <v>0</v>
      </c>
      <c r="S82" s="75">
        <v>0</v>
      </c>
      <c r="W82">
        <v>4.82</v>
      </c>
      <c r="X82">
        <v>0.63</v>
      </c>
      <c r="Y82">
        <v>36.64</v>
      </c>
      <c r="Z82">
        <v>1.93</v>
      </c>
      <c r="AA82">
        <v>17.350000000000001</v>
      </c>
      <c r="AB82">
        <v>3.13</v>
      </c>
      <c r="AC82">
        <v>38.56</v>
      </c>
      <c r="AD82">
        <v>36.64</v>
      </c>
      <c r="AE82">
        <v>26.87</v>
      </c>
      <c r="AF82">
        <v>5.78</v>
      </c>
      <c r="AG82">
        <v>36.64</v>
      </c>
      <c r="AH82">
        <v>26.87</v>
      </c>
      <c r="AI82">
        <v>0</v>
      </c>
      <c r="AJ82">
        <v>0</v>
      </c>
      <c r="AK82">
        <v>11.57</v>
      </c>
      <c r="AL82">
        <v>11.57</v>
      </c>
      <c r="AM82">
        <v>48.2</v>
      </c>
      <c r="AN82">
        <v>144.62</v>
      </c>
      <c r="AO82">
        <v>0</v>
      </c>
      <c r="AP82">
        <v>0</v>
      </c>
      <c r="AQ82">
        <v>0</v>
      </c>
    </row>
    <row r="83" spans="7:43">
      <c r="G83" t="s">
        <v>125</v>
      </c>
      <c r="H83" s="74">
        <v>2.56</v>
      </c>
      <c r="I83" s="47">
        <v>0</v>
      </c>
      <c r="J83" s="47">
        <v>3.13</v>
      </c>
      <c r="K83" s="47">
        <v>119.53999999999999</v>
      </c>
      <c r="L83" s="47">
        <v>10.600000000000001</v>
      </c>
      <c r="M83" s="75">
        <v>0</v>
      </c>
      <c r="N83" s="74">
        <v>86.76</v>
      </c>
      <c r="O83" s="47">
        <v>192.82</v>
      </c>
      <c r="P83" s="47">
        <v>0</v>
      </c>
      <c r="Q83" s="47">
        <v>0</v>
      </c>
      <c r="R83" s="47">
        <v>0</v>
      </c>
      <c r="S83" s="75">
        <v>0</v>
      </c>
      <c r="W83">
        <v>4.82</v>
      </c>
      <c r="X83">
        <v>0.63</v>
      </c>
      <c r="Y83">
        <v>26.03</v>
      </c>
      <c r="Z83">
        <v>1.93</v>
      </c>
      <c r="AA83">
        <v>17.350000000000001</v>
      </c>
      <c r="AB83">
        <v>3.13</v>
      </c>
      <c r="AC83">
        <v>38.56</v>
      </c>
      <c r="AD83">
        <v>26.03</v>
      </c>
      <c r="AE83">
        <v>26.87</v>
      </c>
      <c r="AF83">
        <v>5.78</v>
      </c>
      <c r="AG83">
        <v>26.03</v>
      </c>
      <c r="AH83">
        <v>26.87</v>
      </c>
      <c r="AI83">
        <v>0</v>
      </c>
      <c r="AJ83">
        <v>0</v>
      </c>
      <c r="AK83">
        <v>11.57</v>
      </c>
      <c r="AL83">
        <v>12.53</v>
      </c>
      <c r="AM83">
        <v>48.2</v>
      </c>
      <c r="AN83">
        <v>192.82</v>
      </c>
      <c r="AO83">
        <v>0</v>
      </c>
      <c r="AP83">
        <v>0</v>
      </c>
      <c r="AQ83">
        <v>0</v>
      </c>
    </row>
    <row r="84" spans="7:43">
      <c r="G84" t="s">
        <v>126</v>
      </c>
      <c r="H84" s="74">
        <v>2.56</v>
      </c>
      <c r="I84" s="47">
        <v>0</v>
      </c>
      <c r="J84" s="47">
        <v>3.13</v>
      </c>
      <c r="K84" s="47">
        <v>119.53999999999999</v>
      </c>
      <c r="L84" s="47">
        <v>10.600000000000001</v>
      </c>
      <c r="M84" s="75">
        <v>0</v>
      </c>
      <c r="N84" s="74">
        <v>86.76</v>
      </c>
      <c r="O84" s="47">
        <v>192.82</v>
      </c>
      <c r="P84" s="47">
        <v>0</v>
      </c>
      <c r="Q84" s="47">
        <v>0</v>
      </c>
      <c r="R84" s="47">
        <v>0</v>
      </c>
      <c r="S84" s="75">
        <v>0</v>
      </c>
      <c r="W84">
        <v>4.82</v>
      </c>
      <c r="X84">
        <v>0.63</v>
      </c>
      <c r="Y84">
        <v>26.03</v>
      </c>
      <c r="Z84">
        <v>1.93</v>
      </c>
      <c r="AA84">
        <v>17.350000000000001</v>
      </c>
      <c r="AB84">
        <v>3.13</v>
      </c>
      <c r="AC84">
        <v>38.56</v>
      </c>
      <c r="AD84">
        <v>26.03</v>
      </c>
      <c r="AE84">
        <v>26.87</v>
      </c>
      <c r="AF84">
        <v>5.78</v>
      </c>
      <c r="AG84">
        <v>26.03</v>
      </c>
      <c r="AH84">
        <v>26.87</v>
      </c>
      <c r="AI84">
        <v>0</v>
      </c>
      <c r="AJ84">
        <v>0</v>
      </c>
      <c r="AK84">
        <v>11.57</v>
      </c>
      <c r="AL84">
        <v>12.53</v>
      </c>
      <c r="AM84">
        <v>48.2</v>
      </c>
      <c r="AN84">
        <v>192.82</v>
      </c>
      <c r="AO84">
        <v>0</v>
      </c>
      <c r="AP84">
        <v>0</v>
      </c>
      <c r="AQ84">
        <v>0</v>
      </c>
    </row>
    <row r="85" spans="7:43">
      <c r="G85" t="s">
        <v>127</v>
      </c>
      <c r="H85" s="74">
        <v>2.56</v>
      </c>
      <c r="I85" s="47">
        <v>0</v>
      </c>
      <c r="J85" s="47">
        <v>3.13</v>
      </c>
      <c r="K85" s="47">
        <v>119.53999999999999</v>
      </c>
      <c r="L85" s="47">
        <v>10.600000000000001</v>
      </c>
      <c r="M85" s="75">
        <v>0</v>
      </c>
      <c r="N85" s="74">
        <v>86.76</v>
      </c>
      <c r="O85" s="47">
        <v>192.82</v>
      </c>
      <c r="P85" s="47">
        <v>0</v>
      </c>
      <c r="Q85" s="47">
        <v>0</v>
      </c>
      <c r="R85" s="47">
        <v>0</v>
      </c>
      <c r="S85" s="75">
        <v>0</v>
      </c>
      <c r="W85">
        <v>4.82</v>
      </c>
      <c r="X85">
        <v>0.63</v>
      </c>
      <c r="Y85">
        <v>26.03</v>
      </c>
      <c r="Z85">
        <v>1.93</v>
      </c>
      <c r="AA85">
        <v>17.350000000000001</v>
      </c>
      <c r="AB85">
        <v>3.13</v>
      </c>
      <c r="AC85">
        <v>38.56</v>
      </c>
      <c r="AD85">
        <v>26.03</v>
      </c>
      <c r="AE85">
        <v>26.87</v>
      </c>
      <c r="AF85">
        <v>5.78</v>
      </c>
      <c r="AG85">
        <v>26.03</v>
      </c>
      <c r="AH85">
        <v>26.87</v>
      </c>
      <c r="AI85">
        <v>0</v>
      </c>
      <c r="AJ85">
        <v>0</v>
      </c>
      <c r="AK85">
        <v>11.57</v>
      </c>
      <c r="AL85">
        <v>12.53</v>
      </c>
      <c r="AM85">
        <v>48.2</v>
      </c>
      <c r="AN85">
        <v>192.82</v>
      </c>
      <c r="AO85">
        <v>0</v>
      </c>
      <c r="AP85">
        <v>0</v>
      </c>
      <c r="AQ85">
        <v>0</v>
      </c>
    </row>
    <row r="86" spans="7:43">
      <c r="G86" t="s">
        <v>128</v>
      </c>
      <c r="H86" s="74">
        <v>2.56</v>
      </c>
      <c r="I86" s="47">
        <v>0</v>
      </c>
      <c r="J86" s="47">
        <v>3.13</v>
      </c>
      <c r="K86" s="47">
        <v>119.53999999999999</v>
      </c>
      <c r="L86" s="47">
        <v>10.600000000000001</v>
      </c>
      <c r="M86" s="75">
        <v>0</v>
      </c>
      <c r="N86" s="74">
        <v>86.76</v>
      </c>
      <c r="O86" s="47">
        <v>192.82</v>
      </c>
      <c r="P86" s="47">
        <v>0</v>
      </c>
      <c r="Q86" s="47">
        <v>0</v>
      </c>
      <c r="R86" s="47">
        <v>0</v>
      </c>
      <c r="S86" s="75">
        <v>0</v>
      </c>
      <c r="W86">
        <v>4.82</v>
      </c>
      <c r="X86">
        <v>0.63</v>
      </c>
      <c r="Y86">
        <v>26.03</v>
      </c>
      <c r="Z86">
        <v>1.93</v>
      </c>
      <c r="AA86">
        <v>17.350000000000001</v>
      </c>
      <c r="AB86">
        <v>3.13</v>
      </c>
      <c r="AC86">
        <v>38.56</v>
      </c>
      <c r="AD86">
        <v>26.03</v>
      </c>
      <c r="AE86">
        <v>26.87</v>
      </c>
      <c r="AF86">
        <v>5.78</v>
      </c>
      <c r="AG86">
        <v>26.03</v>
      </c>
      <c r="AH86">
        <v>26.87</v>
      </c>
      <c r="AI86">
        <v>0</v>
      </c>
      <c r="AJ86">
        <v>0</v>
      </c>
      <c r="AK86">
        <v>11.57</v>
      </c>
      <c r="AL86">
        <v>12.53</v>
      </c>
      <c r="AM86">
        <v>48.2</v>
      </c>
      <c r="AN86">
        <v>192.82</v>
      </c>
      <c r="AO86">
        <v>0</v>
      </c>
      <c r="AP86">
        <v>0</v>
      </c>
      <c r="AQ86">
        <v>0</v>
      </c>
    </row>
    <row r="87" spans="7:43">
      <c r="G87" t="s">
        <v>129</v>
      </c>
      <c r="H87" s="74">
        <v>1.5899999999999999</v>
      </c>
      <c r="I87" s="47">
        <v>0</v>
      </c>
      <c r="J87" s="47">
        <v>3.13</v>
      </c>
      <c r="K87" s="47">
        <v>119.53999999999999</v>
      </c>
      <c r="L87" s="47">
        <v>10.600000000000001</v>
      </c>
      <c r="M87" s="75">
        <v>0</v>
      </c>
      <c r="N87" s="74">
        <v>86.76</v>
      </c>
      <c r="O87" s="47">
        <v>192.82</v>
      </c>
      <c r="P87" s="47">
        <v>0</v>
      </c>
      <c r="Q87" s="47">
        <v>0</v>
      </c>
      <c r="R87" s="47">
        <v>0</v>
      </c>
      <c r="S87" s="75">
        <v>0</v>
      </c>
      <c r="W87">
        <v>4.82</v>
      </c>
      <c r="X87">
        <v>0.63</v>
      </c>
      <c r="Y87">
        <v>26.03</v>
      </c>
      <c r="Z87">
        <v>0.96</v>
      </c>
      <c r="AA87">
        <v>17.350000000000001</v>
      </c>
      <c r="AB87">
        <v>3.13</v>
      </c>
      <c r="AC87">
        <v>38.56</v>
      </c>
      <c r="AD87">
        <v>26.03</v>
      </c>
      <c r="AE87">
        <v>26.87</v>
      </c>
      <c r="AF87">
        <v>5.78</v>
      </c>
      <c r="AG87">
        <v>26.03</v>
      </c>
      <c r="AH87">
        <v>26.87</v>
      </c>
      <c r="AI87">
        <v>0</v>
      </c>
      <c r="AJ87">
        <v>0</v>
      </c>
      <c r="AK87">
        <v>11.57</v>
      </c>
      <c r="AL87">
        <v>12.53</v>
      </c>
      <c r="AM87">
        <v>48.2</v>
      </c>
      <c r="AN87">
        <v>192.82</v>
      </c>
      <c r="AO87">
        <v>0</v>
      </c>
      <c r="AP87">
        <v>0</v>
      </c>
      <c r="AQ87">
        <v>0</v>
      </c>
    </row>
    <row r="88" spans="7:43">
      <c r="G88" t="s">
        <v>130</v>
      </c>
      <c r="H88" s="74">
        <v>1.5899999999999999</v>
      </c>
      <c r="I88" s="47">
        <v>0</v>
      </c>
      <c r="J88" s="47">
        <v>3.13</v>
      </c>
      <c r="K88" s="47">
        <v>119.53999999999999</v>
      </c>
      <c r="L88" s="47">
        <v>10.600000000000001</v>
      </c>
      <c r="M88" s="75">
        <v>0</v>
      </c>
      <c r="N88" s="74">
        <v>86.76</v>
      </c>
      <c r="O88" s="47">
        <v>192.82</v>
      </c>
      <c r="P88" s="47">
        <v>0</v>
      </c>
      <c r="Q88" s="47">
        <v>0</v>
      </c>
      <c r="R88" s="47">
        <v>0</v>
      </c>
      <c r="S88" s="75">
        <v>0</v>
      </c>
      <c r="W88">
        <v>4.82</v>
      </c>
      <c r="X88">
        <v>0.63</v>
      </c>
      <c r="Y88">
        <v>26.03</v>
      </c>
      <c r="Z88">
        <v>0.96</v>
      </c>
      <c r="AA88">
        <v>17.350000000000001</v>
      </c>
      <c r="AB88">
        <v>3.13</v>
      </c>
      <c r="AC88">
        <v>38.56</v>
      </c>
      <c r="AD88">
        <v>26.03</v>
      </c>
      <c r="AE88">
        <v>26.87</v>
      </c>
      <c r="AF88">
        <v>5.78</v>
      </c>
      <c r="AG88">
        <v>26.03</v>
      </c>
      <c r="AH88">
        <v>26.87</v>
      </c>
      <c r="AI88">
        <v>0</v>
      </c>
      <c r="AJ88">
        <v>0</v>
      </c>
      <c r="AK88">
        <v>11.57</v>
      </c>
      <c r="AL88">
        <v>12.53</v>
      </c>
      <c r="AM88">
        <v>48.2</v>
      </c>
      <c r="AN88">
        <v>192.82</v>
      </c>
      <c r="AO88">
        <v>0</v>
      </c>
      <c r="AP88">
        <v>0</v>
      </c>
      <c r="AQ88">
        <v>0</v>
      </c>
    </row>
    <row r="89" spans="7:43">
      <c r="G89" t="s">
        <v>131</v>
      </c>
      <c r="H89" s="74">
        <v>1.5899999999999999</v>
      </c>
      <c r="I89" s="47">
        <v>0</v>
      </c>
      <c r="J89" s="47">
        <v>3.13</v>
      </c>
      <c r="K89" s="47">
        <v>119.53999999999999</v>
      </c>
      <c r="L89" s="47">
        <v>10.600000000000001</v>
      </c>
      <c r="M89" s="75">
        <v>0</v>
      </c>
      <c r="N89" s="74">
        <v>86.76</v>
      </c>
      <c r="O89" s="47">
        <v>192.82</v>
      </c>
      <c r="P89" s="47">
        <v>0</v>
      </c>
      <c r="Q89" s="47">
        <v>0</v>
      </c>
      <c r="R89" s="47">
        <v>0</v>
      </c>
      <c r="S89" s="75">
        <v>0</v>
      </c>
      <c r="W89">
        <v>4.82</v>
      </c>
      <c r="X89">
        <v>0.63</v>
      </c>
      <c r="Y89">
        <v>26.03</v>
      </c>
      <c r="Z89">
        <v>0.96</v>
      </c>
      <c r="AA89">
        <v>17.350000000000001</v>
      </c>
      <c r="AB89">
        <v>3.13</v>
      </c>
      <c r="AC89">
        <v>38.56</v>
      </c>
      <c r="AD89">
        <v>26.03</v>
      </c>
      <c r="AE89">
        <v>26.87</v>
      </c>
      <c r="AF89">
        <v>5.78</v>
      </c>
      <c r="AG89">
        <v>26.03</v>
      </c>
      <c r="AH89">
        <v>26.87</v>
      </c>
      <c r="AI89">
        <v>0</v>
      </c>
      <c r="AJ89">
        <v>0</v>
      </c>
      <c r="AK89">
        <v>11.57</v>
      </c>
      <c r="AL89">
        <v>12.53</v>
      </c>
      <c r="AM89">
        <v>48.2</v>
      </c>
      <c r="AN89">
        <v>192.82</v>
      </c>
      <c r="AO89">
        <v>0</v>
      </c>
      <c r="AP89">
        <v>0</v>
      </c>
      <c r="AQ89">
        <v>0</v>
      </c>
    </row>
    <row r="90" spans="7:43">
      <c r="G90" t="s">
        <v>132</v>
      </c>
      <c r="H90" s="74">
        <v>1.5899999999999999</v>
      </c>
      <c r="I90" s="47">
        <v>0</v>
      </c>
      <c r="J90" s="47">
        <v>3.13</v>
      </c>
      <c r="K90" s="47">
        <v>119.53999999999999</v>
      </c>
      <c r="L90" s="47">
        <v>10.600000000000001</v>
      </c>
      <c r="M90" s="75">
        <v>0</v>
      </c>
      <c r="N90" s="74">
        <v>86.76</v>
      </c>
      <c r="O90" s="47">
        <v>192.82</v>
      </c>
      <c r="P90" s="47">
        <v>0</v>
      </c>
      <c r="Q90" s="47">
        <v>0</v>
      </c>
      <c r="R90" s="47">
        <v>0</v>
      </c>
      <c r="S90" s="75">
        <v>0</v>
      </c>
      <c r="W90">
        <v>4.82</v>
      </c>
      <c r="X90">
        <v>0.63</v>
      </c>
      <c r="Y90">
        <v>26.03</v>
      </c>
      <c r="Z90">
        <v>0.96</v>
      </c>
      <c r="AA90">
        <v>17.350000000000001</v>
      </c>
      <c r="AB90">
        <v>3.13</v>
      </c>
      <c r="AC90">
        <v>38.56</v>
      </c>
      <c r="AD90">
        <v>26.03</v>
      </c>
      <c r="AE90">
        <v>26.87</v>
      </c>
      <c r="AF90">
        <v>5.78</v>
      </c>
      <c r="AG90">
        <v>26.03</v>
      </c>
      <c r="AH90">
        <v>26.87</v>
      </c>
      <c r="AI90">
        <v>0</v>
      </c>
      <c r="AJ90">
        <v>0</v>
      </c>
      <c r="AK90">
        <v>11.57</v>
      </c>
      <c r="AL90">
        <v>12.53</v>
      </c>
      <c r="AM90">
        <v>48.2</v>
      </c>
      <c r="AN90">
        <v>192.82</v>
      </c>
      <c r="AO90">
        <v>0</v>
      </c>
      <c r="AP90">
        <v>0</v>
      </c>
      <c r="AQ90">
        <v>0</v>
      </c>
    </row>
    <row r="91" spans="7:43">
      <c r="G91" t="s">
        <v>133</v>
      </c>
      <c r="H91" s="74">
        <v>1.5899999999999999</v>
      </c>
      <c r="I91" s="47">
        <v>0</v>
      </c>
      <c r="J91" s="47">
        <v>3.13</v>
      </c>
      <c r="K91" s="47">
        <v>119.53999999999999</v>
      </c>
      <c r="L91" s="47">
        <v>10.600000000000001</v>
      </c>
      <c r="M91" s="75">
        <v>0</v>
      </c>
      <c r="N91" s="74">
        <v>338.97999999999996</v>
      </c>
      <c r="O91" s="47">
        <v>276.89</v>
      </c>
      <c r="P91" s="47">
        <v>0</v>
      </c>
      <c r="Q91" s="47">
        <v>0</v>
      </c>
      <c r="R91" s="47">
        <v>0</v>
      </c>
      <c r="S91" s="75">
        <v>0</v>
      </c>
      <c r="W91">
        <v>4.82</v>
      </c>
      <c r="X91">
        <v>0.63</v>
      </c>
      <c r="Y91">
        <v>26.03</v>
      </c>
      <c r="Z91">
        <v>0.96</v>
      </c>
      <c r="AA91">
        <v>17.350000000000001</v>
      </c>
      <c r="AB91">
        <v>3.13</v>
      </c>
      <c r="AC91">
        <v>38.56</v>
      </c>
      <c r="AD91">
        <v>26.03</v>
      </c>
      <c r="AE91">
        <v>24.8</v>
      </c>
      <c r="AF91">
        <v>5.78</v>
      </c>
      <c r="AG91">
        <v>26.03</v>
      </c>
      <c r="AH91">
        <v>24.8</v>
      </c>
      <c r="AI91">
        <v>252.22</v>
      </c>
      <c r="AJ91">
        <v>84.07</v>
      </c>
      <c r="AK91">
        <v>11.57</v>
      </c>
      <c r="AL91">
        <v>12.53</v>
      </c>
      <c r="AM91">
        <v>48.2</v>
      </c>
      <c r="AN91">
        <v>192.82</v>
      </c>
      <c r="AO91">
        <v>0</v>
      </c>
      <c r="AP91">
        <v>0</v>
      </c>
      <c r="AQ91">
        <v>0</v>
      </c>
    </row>
    <row r="92" spans="7:43">
      <c r="G92" t="s">
        <v>134</v>
      </c>
      <c r="H92" s="74">
        <v>1.5899999999999999</v>
      </c>
      <c r="I92" s="47">
        <v>0</v>
      </c>
      <c r="J92" s="47">
        <v>3.13</v>
      </c>
      <c r="K92" s="47">
        <v>119.53999999999999</v>
      </c>
      <c r="L92" s="47">
        <v>10.600000000000001</v>
      </c>
      <c r="M92" s="75">
        <v>0</v>
      </c>
      <c r="N92" s="74">
        <v>338.97999999999996</v>
      </c>
      <c r="O92" s="47">
        <v>276.89</v>
      </c>
      <c r="P92" s="47">
        <v>0</v>
      </c>
      <c r="Q92" s="47">
        <v>0</v>
      </c>
      <c r="R92" s="47">
        <v>0</v>
      </c>
      <c r="S92" s="75">
        <v>0</v>
      </c>
      <c r="W92">
        <v>4.82</v>
      </c>
      <c r="X92">
        <v>0.63</v>
      </c>
      <c r="Y92">
        <v>26.03</v>
      </c>
      <c r="Z92">
        <v>0.96</v>
      </c>
      <c r="AA92">
        <v>17.350000000000001</v>
      </c>
      <c r="AB92">
        <v>3.13</v>
      </c>
      <c r="AC92">
        <v>38.56</v>
      </c>
      <c r="AD92">
        <v>26.03</v>
      </c>
      <c r="AE92">
        <v>24.8</v>
      </c>
      <c r="AF92">
        <v>5.78</v>
      </c>
      <c r="AG92">
        <v>26.03</v>
      </c>
      <c r="AH92">
        <v>24.8</v>
      </c>
      <c r="AI92">
        <v>252.22</v>
      </c>
      <c r="AJ92">
        <v>84.07</v>
      </c>
      <c r="AK92">
        <v>11.57</v>
      </c>
      <c r="AL92">
        <v>12.53</v>
      </c>
      <c r="AM92">
        <v>48.2</v>
      </c>
      <c r="AN92">
        <v>192.82</v>
      </c>
      <c r="AO92">
        <v>0</v>
      </c>
      <c r="AP92">
        <v>0</v>
      </c>
      <c r="AQ92">
        <v>0</v>
      </c>
    </row>
    <row r="93" spans="7:43">
      <c r="G93" t="s">
        <v>135</v>
      </c>
      <c r="H93" s="74">
        <v>0.63</v>
      </c>
      <c r="I93" s="47">
        <v>0</v>
      </c>
      <c r="J93" s="47">
        <v>3.13</v>
      </c>
      <c r="K93" s="47">
        <v>119.53999999999999</v>
      </c>
      <c r="L93" s="47">
        <v>10.600000000000001</v>
      </c>
      <c r="M93" s="75">
        <v>0</v>
      </c>
      <c r="N93" s="74">
        <v>338.97999999999996</v>
      </c>
      <c r="O93" s="47">
        <v>276.89</v>
      </c>
      <c r="P93" s="47">
        <v>0</v>
      </c>
      <c r="Q93" s="47">
        <v>0</v>
      </c>
      <c r="R93" s="47">
        <v>0</v>
      </c>
      <c r="S93" s="75">
        <v>0</v>
      </c>
      <c r="W93">
        <v>4.82</v>
      </c>
      <c r="X93">
        <v>0.63</v>
      </c>
      <c r="Y93">
        <v>26.03</v>
      </c>
      <c r="Z93">
        <v>0</v>
      </c>
      <c r="AA93">
        <v>17.350000000000001</v>
      </c>
      <c r="AB93">
        <v>3.13</v>
      </c>
      <c r="AC93">
        <v>38.56</v>
      </c>
      <c r="AD93">
        <v>26.03</v>
      </c>
      <c r="AE93">
        <v>26.87</v>
      </c>
      <c r="AF93">
        <v>5.78</v>
      </c>
      <c r="AG93">
        <v>26.03</v>
      </c>
      <c r="AH93">
        <v>26.87</v>
      </c>
      <c r="AI93">
        <v>252.22</v>
      </c>
      <c r="AJ93">
        <v>84.07</v>
      </c>
      <c r="AK93">
        <v>11.57</v>
      </c>
      <c r="AL93">
        <v>12.53</v>
      </c>
      <c r="AM93">
        <v>48.2</v>
      </c>
      <c r="AN93">
        <v>192.82</v>
      </c>
      <c r="AO93">
        <v>0</v>
      </c>
      <c r="AP93">
        <v>0</v>
      </c>
      <c r="AQ93">
        <v>0</v>
      </c>
    </row>
    <row r="94" spans="7:43">
      <c r="G94" t="s">
        <v>136</v>
      </c>
      <c r="H94" s="74">
        <v>0.63</v>
      </c>
      <c r="I94" s="47">
        <v>0</v>
      </c>
      <c r="J94" s="47">
        <v>3.13</v>
      </c>
      <c r="K94" s="47">
        <v>119.53999999999999</v>
      </c>
      <c r="L94" s="47">
        <v>10.600000000000001</v>
      </c>
      <c r="M94" s="75">
        <v>0</v>
      </c>
      <c r="N94" s="74">
        <v>338.97999999999996</v>
      </c>
      <c r="O94" s="47">
        <v>276.89</v>
      </c>
      <c r="P94" s="47">
        <v>0</v>
      </c>
      <c r="Q94" s="47">
        <v>0</v>
      </c>
      <c r="R94" s="47">
        <v>0</v>
      </c>
      <c r="S94" s="75">
        <v>0</v>
      </c>
      <c r="W94">
        <v>4.82</v>
      </c>
      <c r="X94">
        <v>0.63</v>
      </c>
      <c r="Y94">
        <v>26.03</v>
      </c>
      <c r="Z94">
        <v>0</v>
      </c>
      <c r="AA94">
        <v>17.350000000000001</v>
      </c>
      <c r="AB94">
        <v>3.13</v>
      </c>
      <c r="AC94">
        <v>38.56</v>
      </c>
      <c r="AD94">
        <v>26.03</v>
      </c>
      <c r="AE94">
        <v>26.87</v>
      </c>
      <c r="AF94">
        <v>5.78</v>
      </c>
      <c r="AG94">
        <v>26.03</v>
      </c>
      <c r="AH94">
        <v>26.87</v>
      </c>
      <c r="AI94">
        <v>252.22</v>
      </c>
      <c r="AJ94">
        <v>84.07</v>
      </c>
      <c r="AK94">
        <v>11.57</v>
      </c>
      <c r="AL94">
        <v>12.53</v>
      </c>
      <c r="AM94">
        <v>48.2</v>
      </c>
      <c r="AN94">
        <v>192.82</v>
      </c>
      <c r="AO94">
        <v>0</v>
      </c>
      <c r="AP94">
        <v>0</v>
      </c>
      <c r="AQ94">
        <v>0</v>
      </c>
    </row>
    <row r="95" spans="7:43">
      <c r="G95" t="s">
        <v>137</v>
      </c>
      <c r="H95" s="74">
        <v>0.63</v>
      </c>
      <c r="I95" s="47">
        <v>0</v>
      </c>
      <c r="J95" s="47">
        <v>3.13</v>
      </c>
      <c r="K95" s="47">
        <v>119.53999999999999</v>
      </c>
      <c r="L95" s="47">
        <v>10.600000000000001</v>
      </c>
      <c r="M95" s="75">
        <v>0</v>
      </c>
      <c r="N95" s="74">
        <v>338.97999999999996</v>
      </c>
      <c r="O95" s="47">
        <v>276.89</v>
      </c>
      <c r="P95" s="47">
        <v>0</v>
      </c>
      <c r="Q95" s="47">
        <v>0</v>
      </c>
      <c r="R95" s="47">
        <v>0</v>
      </c>
      <c r="S95" s="75">
        <v>0</v>
      </c>
      <c r="W95">
        <v>4.82</v>
      </c>
      <c r="X95">
        <v>0.63</v>
      </c>
      <c r="Y95">
        <v>26.03</v>
      </c>
      <c r="Z95">
        <v>0</v>
      </c>
      <c r="AA95">
        <v>17.350000000000001</v>
      </c>
      <c r="AB95">
        <v>3.13</v>
      </c>
      <c r="AC95">
        <v>38.56</v>
      </c>
      <c r="AD95">
        <v>26.03</v>
      </c>
      <c r="AE95">
        <v>26.87</v>
      </c>
      <c r="AF95">
        <v>5.78</v>
      </c>
      <c r="AG95">
        <v>26.03</v>
      </c>
      <c r="AH95">
        <v>26.87</v>
      </c>
      <c r="AI95">
        <v>252.22</v>
      </c>
      <c r="AJ95">
        <v>84.07</v>
      </c>
      <c r="AK95">
        <v>11.57</v>
      </c>
      <c r="AL95">
        <v>12.53</v>
      </c>
      <c r="AM95">
        <v>48.2</v>
      </c>
      <c r="AN95">
        <v>192.82</v>
      </c>
      <c r="AO95">
        <v>0</v>
      </c>
      <c r="AP95">
        <v>0</v>
      </c>
      <c r="AQ95">
        <v>0</v>
      </c>
    </row>
    <row r="96" spans="7:43">
      <c r="G96" t="s">
        <v>138</v>
      </c>
      <c r="H96" s="74">
        <v>0.63</v>
      </c>
      <c r="I96" s="47">
        <v>0</v>
      </c>
      <c r="J96" s="47">
        <v>3.13</v>
      </c>
      <c r="K96" s="47">
        <v>119.53999999999999</v>
      </c>
      <c r="L96" s="47">
        <v>10.600000000000001</v>
      </c>
      <c r="M96" s="75">
        <v>0</v>
      </c>
      <c r="N96" s="74">
        <v>338.97999999999996</v>
      </c>
      <c r="O96" s="47">
        <v>276.89</v>
      </c>
      <c r="P96" s="47">
        <v>0</v>
      </c>
      <c r="Q96" s="47">
        <v>0</v>
      </c>
      <c r="R96" s="47">
        <v>0</v>
      </c>
      <c r="S96" s="75">
        <v>0</v>
      </c>
      <c r="W96">
        <v>4.82</v>
      </c>
      <c r="X96">
        <v>0.63</v>
      </c>
      <c r="Y96">
        <v>26.03</v>
      </c>
      <c r="Z96">
        <v>0</v>
      </c>
      <c r="AA96">
        <v>17.350000000000001</v>
      </c>
      <c r="AB96">
        <v>3.13</v>
      </c>
      <c r="AC96">
        <v>38.56</v>
      </c>
      <c r="AD96">
        <v>26.03</v>
      </c>
      <c r="AE96">
        <v>26.87</v>
      </c>
      <c r="AF96">
        <v>5.78</v>
      </c>
      <c r="AG96">
        <v>26.03</v>
      </c>
      <c r="AH96">
        <v>26.87</v>
      </c>
      <c r="AI96">
        <v>252.22</v>
      </c>
      <c r="AJ96">
        <v>84.07</v>
      </c>
      <c r="AK96">
        <v>11.57</v>
      </c>
      <c r="AL96">
        <v>12.53</v>
      </c>
      <c r="AM96">
        <v>48.2</v>
      </c>
      <c r="AN96">
        <v>192.82</v>
      </c>
      <c r="AO96">
        <v>0</v>
      </c>
      <c r="AP96">
        <v>0</v>
      </c>
      <c r="AQ96">
        <v>0</v>
      </c>
    </row>
    <row r="97" spans="1:133">
      <c r="G97" t="s">
        <v>139</v>
      </c>
      <c r="H97" s="74">
        <v>0.63</v>
      </c>
      <c r="I97" s="47">
        <v>0</v>
      </c>
      <c r="J97" s="47">
        <v>3.13</v>
      </c>
      <c r="K97" s="47">
        <v>119.53999999999999</v>
      </c>
      <c r="L97" s="47">
        <v>10.600000000000001</v>
      </c>
      <c r="M97" s="75">
        <v>0</v>
      </c>
      <c r="N97" s="74">
        <v>338.97999999999996</v>
      </c>
      <c r="O97" s="47">
        <v>276.89</v>
      </c>
      <c r="P97" s="47">
        <v>0</v>
      </c>
      <c r="Q97" s="47">
        <v>0</v>
      </c>
      <c r="R97" s="47">
        <v>0</v>
      </c>
      <c r="S97" s="75">
        <v>0</v>
      </c>
      <c r="W97">
        <v>4.82</v>
      </c>
      <c r="X97">
        <v>0.63</v>
      </c>
      <c r="Y97">
        <v>26.03</v>
      </c>
      <c r="Z97">
        <v>0</v>
      </c>
      <c r="AA97">
        <v>17.350000000000001</v>
      </c>
      <c r="AB97">
        <v>3.13</v>
      </c>
      <c r="AC97">
        <v>38.56</v>
      </c>
      <c r="AD97">
        <v>26.03</v>
      </c>
      <c r="AE97">
        <v>26.87</v>
      </c>
      <c r="AF97">
        <v>5.78</v>
      </c>
      <c r="AG97">
        <v>26.03</v>
      </c>
      <c r="AH97">
        <v>26.87</v>
      </c>
      <c r="AI97">
        <v>252.22</v>
      </c>
      <c r="AJ97">
        <v>84.07</v>
      </c>
      <c r="AK97">
        <v>11.57</v>
      </c>
      <c r="AL97">
        <v>12.53</v>
      </c>
      <c r="AM97">
        <v>48.2</v>
      </c>
      <c r="AN97">
        <v>192.82</v>
      </c>
      <c r="AO97">
        <v>0</v>
      </c>
      <c r="AP97">
        <v>0</v>
      </c>
      <c r="AQ97">
        <v>0</v>
      </c>
    </row>
    <row r="98" spans="1:133">
      <c r="G98" t="s">
        <v>140</v>
      </c>
      <c r="H98" s="74">
        <v>0.63</v>
      </c>
      <c r="I98" s="47">
        <v>0</v>
      </c>
      <c r="J98" s="47">
        <v>3.13</v>
      </c>
      <c r="K98" s="47">
        <v>119.53999999999999</v>
      </c>
      <c r="L98" s="47">
        <v>10.600000000000001</v>
      </c>
      <c r="M98" s="75">
        <v>0</v>
      </c>
      <c r="N98" s="74">
        <v>338.97999999999996</v>
      </c>
      <c r="O98" s="47">
        <v>276.89</v>
      </c>
      <c r="P98" s="47">
        <v>0</v>
      </c>
      <c r="Q98" s="47">
        <v>0</v>
      </c>
      <c r="R98" s="47">
        <v>0</v>
      </c>
      <c r="S98" s="75">
        <v>0</v>
      </c>
      <c r="W98">
        <v>4.82</v>
      </c>
      <c r="X98">
        <v>0.63</v>
      </c>
      <c r="Y98">
        <v>26.03</v>
      </c>
      <c r="Z98">
        <v>0</v>
      </c>
      <c r="AA98">
        <v>17.350000000000001</v>
      </c>
      <c r="AB98">
        <v>3.13</v>
      </c>
      <c r="AC98">
        <v>38.56</v>
      </c>
      <c r="AD98">
        <v>26.03</v>
      </c>
      <c r="AE98">
        <v>26.87</v>
      </c>
      <c r="AF98">
        <v>5.78</v>
      </c>
      <c r="AG98">
        <v>26.03</v>
      </c>
      <c r="AH98">
        <v>26.87</v>
      </c>
      <c r="AI98">
        <v>252.22</v>
      </c>
      <c r="AJ98">
        <v>84.07</v>
      </c>
      <c r="AK98">
        <v>11.57</v>
      </c>
      <c r="AL98">
        <v>12.53</v>
      </c>
      <c r="AM98">
        <v>48.2</v>
      </c>
      <c r="AN98">
        <v>192.82</v>
      </c>
      <c r="AO98">
        <v>0</v>
      </c>
      <c r="AP98">
        <v>0</v>
      </c>
      <c r="A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2.5545000000000005E-2</v>
      </c>
      <c r="I99" s="70">
        <f t="shared" ref="I99:BU99" si="1">SUM(I3:I98)/4000</f>
        <v>0</v>
      </c>
      <c r="J99" s="70">
        <f t="shared" si="1"/>
        <v>7.4849999999999903E-2</v>
      </c>
      <c r="K99" s="70">
        <f t="shared" si="1"/>
        <v>3.5199400000000027</v>
      </c>
      <c r="L99" s="70">
        <f t="shared" si="1"/>
        <v>0.30567249999999968</v>
      </c>
      <c r="M99" s="70">
        <f t="shared" si="1"/>
        <v>0</v>
      </c>
      <c r="N99" s="69">
        <f t="shared" si="1"/>
        <v>2.5383200000000001</v>
      </c>
      <c r="O99" s="70">
        <f t="shared" si="1"/>
        <v>1.7330800000000002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0.11567999999999987</v>
      </c>
      <c r="X99">
        <f t="shared" si="1"/>
        <v>1.5910000000000021E-2</v>
      </c>
      <c r="Y99">
        <f t="shared" si="1"/>
        <v>0.73852250000000075</v>
      </c>
      <c r="Z99">
        <f t="shared" si="1"/>
        <v>9.6350000000000012E-3</v>
      </c>
      <c r="AA99">
        <f t="shared" si="1"/>
        <v>0.41639999999999938</v>
      </c>
      <c r="AB99">
        <f t="shared" si="1"/>
        <v>7.4849999999999903E-2</v>
      </c>
      <c r="AC99">
        <f t="shared" si="1"/>
        <v>0.2313599999999999</v>
      </c>
      <c r="AD99">
        <f t="shared" si="1"/>
        <v>0.73852250000000075</v>
      </c>
      <c r="AE99">
        <f t="shared" si="1"/>
        <v>0.46642249999999963</v>
      </c>
      <c r="AF99">
        <f t="shared" si="1"/>
        <v>0.13871999999999965</v>
      </c>
      <c r="AG99">
        <f t="shared" si="1"/>
        <v>0.73852250000000075</v>
      </c>
      <c r="AH99">
        <f t="shared" si="1"/>
        <v>0.4707824999999996</v>
      </c>
      <c r="AI99">
        <f t="shared" si="1"/>
        <v>2.0177600000000009</v>
      </c>
      <c r="AJ99">
        <f t="shared" si="1"/>
        <v>0.67256000000000005</v>
      </c>
      <c r="AK99">
        <f t="shared" si="1"/>
        <v>0.25165250000000033</v>
      </c>
      <c r="AL99">
        <f t="shared" si="1"/>
        <v>0.25549250000000001</v>
      </c>
      <c r="AM99">
        <f t="shared" si="1"/>
        <v>0.28920000000000012</v>
      </c>
      <c r="AN99">
        <f t="shared" si="1"/>
        <v>1.0605200000000004</v>
      </c>
      <c r="AO99">
        <f t="shared" si="1"/>
        <v>0.17807750000000008</v>
      </c>
      <c r="AP99">
        <f t="shared" si="1"/>
        <v>0.20274999999999996</v>
      </c>
      <c r="AQ99">
        <f t="shared" si="1"/>
        <v>5.1272499999999992E-2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546</v>
      </c>
      <c r="X100" t="s">
        <v>548</v>
      </c>
      <c r="Y100" t="s">
        <v>550</v>
      </c>
      <c r="Z100" t="s">
        <v>552</v>
      </c>
      <c r="AA100" t="s">
        <v>554</v>
      </c>
      <c r="AB100" t="s">
        <v>556</v>
      </c>
      <c r="AC100" t="s">
        <v>558</v>
      </c>
      <c r="AD100" t="s">
        <v>560</v>
      </c>
      <c r="AE100" t="s">
        <v>562</v>
      </c>
      <c r="AF100" t="s">
        <v>564</v>
      </c>
      <c r="AG100" t="s">
        <v>565</v>
      </c>
      <c r="AH100" t="s">
        <v>566</v>
      </c>
      <c r="AI100" t="s">
        <v>568</v>
      </c>
      <c r="AJ100" t="s">
        <v>569</v>
      </c>
      <c r="AK100" t="s">
        <v>571</v>
      </c>
      <c r="AL100" t="s">
        <v>573</v>
      </c>
      <c r="AM100" t="s">
        <v>575</v>
      </c>
      <c r="AN100" t="s">
        <v>576</v>
      </c>
      <c r="AO100" t="s">
        <v>578</v>
      </c>
      <c r="AP100" t="s">
        <v>580</v>
      </c>
      <c r="AQ100" t="s">
        <v>582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45609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45609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544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7.72</v>
      </c>
      <c r="K3" s="54">
        <v>0</v>
      </c>
      <c r="L3" s="54">
        <v>1.54</v>
      </c>
      <c r="M3" s="73">
        <v>0</v>
      </c>
      <c r="N3" s="72">
        <v>0</v>
      </c>
      <c r="O3" s="54">
        <v>-10</v>
      </c>
      <c r="P3" s="54">
        <v>0</v>
      </c>
      <c r="Q3" s="54">
        <v>0</v>
      </c>
      <c r="R3" s="54">
        <v>0</v>
      </c>
      <c r="S3" s="73">
        <v>0</v>
      </c>
      <c r="T3" t="s">
        <v>544</v>
      </c>
      <c r="U3" s="74"/>
      <c r="V3" s="75"/>
      <c r="W3">
        <v>0</v>
      </c>
      <c r="X3">
        <v>-10</v>
      </c>
      <c r="Y3">
        <v>-1.3</v>
      </c>
      <c r="Z3">
        <v>1.54</v>
      </c>
      <c r="AA3">
        <v>0</v>
      </c>
      <c r="AB3">
        <v>7.72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7.72</v>
      </c>
      <c r="K4" s="47">
        <v>0</v>
      </c>
      <c r="L4" s="47">
        <v>1.25</v>
      </c>
      <c r="M4" s="75">
        <v>0</v>
      </c>
      <c r="N4" s="74">
        <v>0</v>
      </c>
      <c r="O4" s="47">
        <v>-10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-10</v>
      </c>
      <c r="Y4">
        <v>-1.3</v>
      </c>
      <c r="Z4">
        <v>1.25</v>
      </c>
      <c r="AA4">
        <v>0</v>
      </c>
      <c r="AB4">
        <v>7.72</v>
      </c>
    </row>
    <row r="5" spans="1:28">
      <c r="A5" s="113" t="s">
        <v>537</v>
      </c>
      <c r="G5" t="s">
        <v>47</v>
      </c>
      <c r="H5" s="74">
        <v>26.03</v>
      </c>
      <c r="I5" s="47">
        <v>0</v>
      </c>
      <c r="J5" s="47">
        <v>0</v>
      </c>
      <c r="K5" s="47">
        <v>0</v>
      </c>
      <c r="L5" s="47">
        <v>1.25</v>
      </c>
      <c r="M5" s="75">
        <v>0</v>
      </c>
      <c r="N5" s="74">
        <v>0</v>
      </c>
      <c r="O5" s="47">
        <v>-6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26.03</v>
      </c>
      <c r="X5">
        <v>-6</v>
      </c>
      <c r="Y5">
        <v>-1.3</v>
      </c>
      <c r="Z5">
        <v>1.25</v>
      </c>
      <c r="AA5">
        <v>0</v>
      </c>
      <c r="AB5">
        <v>0</v>
      </c>
    </row>
    <row r="6" spans="1:28">
      <c r="A6" t="s">
        <v>538</v>
      </c>
      <c r="G6" t="s">
        <v>48</v>
      </c>
      <c r="H6" s="74">
        <v>40.49</v>
      </c>
      <c r="I6" s="47">
        <v>0</v>
      </c>
      <c r="J6" s="47">
        <v>0</v>
      </c>
      <c r="K6" s="47">
        <v>0</v>
      </c>
      <c r="L6" s="47">
        <v>1.06</v>
      </c>
      <c r="M6" s="75">
        <v>0</v>
      </c>
      <c r="N6" s="74">
        <v>0</v>
      </c>
      <c r="O6" s="47">
        <v>-9</v>
      </c>
      <c r="P6" s="47">
        <v>-7</v>
      </c>
      <c r="Q6" s="47">
        <v>0</v>
      </c>
      <c r="R6" s="47">
        <v>0</v>
      </c>
      <c r="S6" s="75">
        <v>0</v>
      </c>
      <c r="U6" s="74"/>
      <c r="V6" s="75"/>
      <c r="W6">
        <v>40.49</v>
      </c>
      <c r="X6">
        <v>-9</v>
      </c>
      <c r="Y6">
        <v>-1.3</v>
      </c>
      <c r="Z6">
        <v>1.06</v>
      </c>
      <c r="AA6">
        <v>0</v>
      </c>
      <c r="AB6">
        <v>-7</v>
      </c>
    </row>
    <row r="7" spans="1:28">
      <c r="G7" t="s">
        <v>49</v>
      </c>
      <c r="H7" s="74">
        <v>30.86</v>
      </c>
      <c r="I7" s="47">
        <v>0</v>
      </c>
      <c r="J7" s="47">
        <v>0</v>
      </c>
      <c r="K7" s="47">
        <v>0</v>
      </c>
      <c r="L7" s="47">
        <v>0.96</v>
      </c>
      <c r="M7" s="75">
        <v>0</v>
      </c>
      <c r="N7" s="74">
        <v>0</v>
      </c>
      <c r="O7" s="47">
        <v>0</v>
      </c>
      <c r="P7" s="47">
        <v>-34</v>
      </c>
      <c r="Q7" s="47">
        <v>0</v>
      </c>
      <c r="R7" s="47">
        <v>0</v>
      </c>
      <c r="S7" s="75">
        <v>0</v>
      </c>
      <c r="U7" s="74"/>
      <c r="V7" s="75"/>
      <c r="W7">
        <v>30.86</v>
      </c>
      <c r="X7">
        <v>0</v>
      </c>
      <c r="Y7">
        <v>-1.3</v>
      </c>
      <c r="Z7">
        <v>0.96</v>
      </c>
      <c r="AA7">
        <v>0</v>
      </c>
      <c r="AB7">
        <v>-34</v>
      </c>
    </row>
    <row r="8" spans="1:28">
      <c r="G8" t="s">
        <v>50</v>
      </c>
      <c r="H8" s="74">
        <v>56.88</v>
      </c>
      <c r="I8" s="47">
        <v>0</v>
      </c>
      <c r="J8" s="47">
        <v>3.86</v>
      </c>
      <c r="K8" s="47">
        <v>0</v>
      </c>
      <c r="L8" s="47">
        <v>0.96</v>
      </c>
      <c r="M8" s="75">
        <v>0</v>
      </c>
      <c r="N8" s="74">
        <v>0</v>
      </c>
      <c r="O8" s="47">
        <v>-5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56.88</v>
      </c>
      <c r="X8">
        <v>-5</v>
      </c>
      <c r="Y8">
        <v>-1.3</v>
      </c>
      <c r="Z8">
        <v>0.96</v>
      </c>
      <c r="AA8">
        <v>0</v>
      </c>
      <c r="AB8">
        <v>3.86</v>
      </c>
    </row>
    <row r="9" spans="1:28">
      <c r="G9" t="s">
        <v>51</v>
      </c>
      <c r="H9" s="74">
        <v>42.43</v>
      </c>
      <c r="I9" s="47">
        <v>0</v>
      </c>
      <c r="J9" s="47">
        <v>9.64</v>
      </c>
      <c r="K9" s="47">
        <v>0</v>
      </c>
      <c r="L9" s="47">
        <v>0.96</v>
      </c>
      <c r="M9" s="75">
        <v>0</v>
      </c>
      <c r="N9" s="74">
        <v>0</v>
      </c>
      <c r="O9" s="47">
        <v>-10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42.43</v>
      </c>
      <c r="X9">
        <v>-10</v>
      </c>
      <c r="Y9">
        <v>-1.3</v>
      </c>
      <c r="Z9">
        <v>0.96</v>
      </c>
      <c r="AA9">
        <v>0</v>
      </c>
      <c r="AB9">
        <v>9.64</v>
      </c>
    </row>
    <row r="10" spans="1:28">
      <c r="G10" t="s">
        <v>52</v>
      </c>
      <c r="H10" s="74">
        <v>36.64</v>
      </c>
      <c r="I10" s="47">
        <v>0</v>
      </c>
      <c r="J10" s="47">
        <v>13.5</v>
      </c>
      <c r="K10" s="47">
        <v>0</v>
      </c>
      <c r="L10" s="47">
        <v>0.96</v>
      </c>
      <c r="M10" s="75">
        <v>0</v>
      </c>
      <c r="N10" s="74">
        <v>0</v>
      </c>
      <c r="O10" s="47">
        <v>-10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36.64</v>
      </c>
      <c r="X10">
        <v>-10</v>
      </c>
      <c r="Y10">
        <v>-1.3</v>
      </c>
      <c r="Z10">
        <v>0.96</v>
      </c>
      <c r="AA10">
        <v>0</v>
      </c>
      <c r="AB10">
        <v>13.5</v>
      </c>
    </row>
    <row r="11" spans="1:28">
      <c r="G11" t="s">
        <v>53</v>
      </c>
      <c r="H11" s="74">
        <v>67.489999999999995</v>
      </c>
      <c r="I11" s="47">
        <v>0</v>
      </c>
      <c r="J11" s="47">
        <v>14.46</v>
      </c>
      <c r="K11" s="47">
        <v>0</v>
      </c>
      <c r="L11" s="47">
        <v>0.87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67.489999999999995</v>
      </c>
      <c r="X11">
        <v>0</v>
      </c>
      <c r="Y11">
        <v>-1.3</v>
      </c>
      <c r="Z11">
        <v>0.87</v>
      </c>
      <c r="AA11">
        <v>0</v>
      </c>
      <c r="AB11">
        <v>14.46</v>
      </c>
    </row>
    <row r="12" spans="1:28">
      <c r="G12" t="s">
        <v>54</v>
      </c>
      <c r="H12" s="74">
        <v>77.13</v>
      </c>
      <c r="I12" s="47">
        <v>0</v>
      </c>
      <c r="J12" s="47">
        <v>8.68</v>
      </c>
      <c r="K12" s="47">
        <v>0</v>
      </c>
      <c r="L12" s="47">
        <v>0.77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77.13</v>
      </c>
      <c r="X12">
        <v>0</v>
      </c>
      <c r="Y12">
        <v>-1.3</v>
      </c>
      <c r="Z12">
        <v>0.77</v>
      </c>
      <c r="AA12">
        <v>0</v>
      </c>
      <c r="AB12">
        <v>8.68</v>
      </c>
    </row>
    <row r="13" spans="1:28">
      <c r="G13" t="s">
        <v>55</v>
      </c>
      <c r="H13" s="74">
        <v>60.74</v>
      </c>
      <c r="I13" s="47">
        <v>0</v>
      </c>
      <c r="J13" s="47">
        <v>43.38</v>
      </c>
      <c r="K13" s="47">
        <v>0</v>
      </c>
      <c r="L13" s="47">
        <v>0.77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60.74</v>
      </c>
      <c r="X13">
        <v>0</v>
      </c>
      <c r="Y13">
        <v>-1.3</v>
      </c>
      <c r="Z13">
        <v>0.77</v>
      </c>
      <c r="AA13">
        <v>0</v>
      </c>
      <c r="AB13">
        <v>43.38</v>
      </c>
    </row>
    <row r="14" spans="1:28">
      <c r="G14" t="s">
        <v>56</v>
      </c>
      <c r="H14" s="74">
        <v>59.78</v>
      </c>
      <c r="I14" s="47">
        <v>0</v>
      </c>
      <c r="J14" s="47">
        <v>33.74</v>
      </c>
      <c r="K14" s="47">
        <v>0</v>
      </c>
      <c r="L14" s="47">
        <v>0.67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59.78</v>
      </c>
      <c r="X14">
        <v>0</v>
      </c>
      <c r="Y14">
        <v>-1.3</v>
      </c>
      <c r="Z14">
        <v>0.67</v>
      </c>
      <c r="AA14">
        <v>0</v>
      </c>
      <c r="AB14">
        <v>33.74</v>
      </c>
    </row>
    <row r="15" spans="1:28">
      <c r="G15" t="s">
        <v>57</v>
      </c>
      <c r="H15" s="74">
        <v>69.42</v>
      </c>
      <c r="I15" s="47">
        <v>0</v>
      </c>
      <c r="J15" s="47">
        <v>22.17</v>
      </c>
      <c r="K15" s="47">
        <v>0</v>
      </c>
      <c r="L15" s="47">
        <v>0.67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69.42</v>
      </c>
      <c r="X15">
        <v>0</v>
      </c>
      <c r="Y15">
        <v>-1.3</v>
      </c>
      <c r="Z15">
        <v>0.67</v>
      </c>
      <c r="AA15">
        <v>0</v>
      </c>
      <c r="AB15">
        <v>22.17</v>
      </c>
    </row>
    <row r="16" spans="1:28">
      <c r="G16" t="s">
        <v>58</v>
      </c>
      <c r="H16" s="74">
        <v>73.28</v>
      </c>
      <c r="I16" s="47">
        <v>0</v>
      </c>
      <c r="J16" s="47">
        <v>22.17</v>
      </c>
      <c r="K16" s="47">
        <v>0</v>
      </c>
      <c r="L16" s="47">
        <v>0.67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73.28</v>
      </c>
      <c r="X16">
        <v>0</v>
      </c>
      <c r="Y16">
        <v>-1.3</v>
      </c>
      <c r="Z16">
        <v>0.67</v>
      </c>
      <c r="AA16">
        <v>0</v>
      </c>
      <c r="AB16">
        <v>22.17</v>
      </c>
    </row>
    <row r="17" spans="7:28">
      <c r="G17" t="s">
        <v>59</v>
      </c>
      <c r="H17" s="74">
        <v>78.099999999999994</v>
      </c>
      <c r="I17" s="47">
        <v>0</v>
      </c>
      <c r="J17" s="47">
        <v>19.28</v>
      </c>
      <c r="K17" s="47">
        <v>0</v>
      </c>
      <c r="L17" s="47">
        <v>0.77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78.099999999999994</v>
      </c>
      <c r="X17">
        <v>0</v>
      </c>
      <c r="Y17">
        <v>-1.3</v>
      </c>
      <c r="Z17">
        <v>0.77</v>
      </c>
      <c r="AA17">
        <v>0</v>
      </c>
      <c r="AB17">
        <v>19.28</v>
      </c>
    </row>
    <row r="18" spans="7:28">
      <c r="G18" t="s">
        <v>60</v>
      </c>
      <c r="H18" s="74">
        <v>82.92</v>
      </c>
      <c r="I18" s="47">
        <v>0</v>
      </c>
      <c r="J18" s="47">
        <v>17.350000000000001</v>
      </c>
      <c r="K18" s="47">
        <v>0</v>
      </c>
      <c r="L18" s="47">
        <v>0.77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82.92</v>
      </c>
      <c r="X18">
        <v>0</v>
      </c>
      <c r="Y18">
        <v>-1.3</v>
      </c>
      <c r="Z18">
        <v>0.77</v>
      </c>
      <c r="AA18">
        <v>0</v>
      </c>
      <c r="AB18">
        <v>17.350000000000001</v>
      </c>
    </row>
    <row r="19" spans="7:28">
      <c r="G19" t="s">
        <v>61</v>
      </c>
      <c r="H19" s="74">
        <v>94.48</v>
      </c>
      <c r="I19" s="47">
        <v>0</v>
      </c>
      <c r="J19" s="47">
        <v>23.14</v>
      </c>
      <c r="K19" s="47">
        <v>0</v>
      </c>
      <c r="L19" s="47">
        <v>0.96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94.48</v>
      </c>
      <c r="X19">
        <v>0</v>
      </c>
      <c r="Y19">
        <v>-1.3</v>
      </c>
      <c r="Z19">
        <v>0.96</v>
      </c>
      <c r="AA19">
        <v>0</v>
      </c>
      <c r="AB19">
        <v>23.14</v>
      </c>
    </row>
    <row r="20" spans="7:28">
      <c r="G20" t="s">
        <v>62</v>
      </c>
      <c r="H20" s="74">
        <v>79.06</v>
      </c>
      <c r="I20" s="47">
        <v>0</v>
      </c>
      <c r="J20" s="47">
        <v>26.99</v>
      </c>
      <c r="K20" s="47">
        <v>0</v>
      </c>
      <c r="L20" s="47">
        <v>1.45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79.06</v>
      </c>
      <c r="X20">
        <v>0</v>
      </c>
      <c r="Y20">
        <v>-1.3</v>
      </c>
      <c r="Z20">
        <v>1.45</v>
      </c>
      <c r="AA20">
        <v>0</v>
      </c>
      <c r="AB20">
        <v>26.99</v>
      </c>
    </row>
    <row r="21" spans="7:28">
      <c r="G21" t="s">
        <v>63</v>
      </c>
      <c r="H21" s="74">
        <v>92.56</v>
      </c>
      <c r="I21" s="47">
        <v>14.46</v>
      </c>
      <c r="J21" s="47">
        <v>44.35</v>
      </c>
      <c r="K21" s="47">
        <v>0</v>
      </c>
      <c r="L21" s="47">
        <v>1.54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92.56</v>
      </c>
      <c r="X21">
        <v>14.46</v>
      </c>
      <c r="Y21">
        <v>-1.3</v>
      </c>
      <c r="Z21">
        <v>1.54</v>
      </c>
      <c r="AA21">
        <v>0</v>
      </c>
      <c r="AB21">
        <v>44.35</v>
      </c>
    </row>
    <row r="22" spans="7:28">
      <c r="G22" t="s">
        <v>64</v>
      </c>
      <c r="H22" s="74">
        <v>94.49</v>
      </c>
      <c r="I22" s="47">
        <v>14.46</v>
      </c>
      <c r="J22" s="47">
        <v>45.31</v>
      </c>
      <c r="K22" s="47">
        <v>0</v>
      </c>
      <c r="L22" s="47">
        <v>2.31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94.49</v>
      </c>
      <c r="X22">
        <v>14.46</v>
      </c>
      <c r="Y22">
        <v>-1.3</v>
      </c>
      <c r="Z22">
        <v>2.31</v>
      </c>
      <c r="AA22">
        <v>0</v>
      </c>
      <c r="AB22">
        <v>45.31</v>
      </c>
    </row>
    <row r="23" spans="7:28">
      <c r="G23" t="s">
        <v>65</v>
      </c>
      <c r="H23" s="74">
        <v>136.9</v>
      </c>
      <c r="I23" s="47">
        <v>56.88</v>
      </c>
      <c r="J23" s="47">
        <v>54.95</v>
      </c>
      <c r="K23" s="47">
        <v>0</v>
      </c>
      <c r="L23" s="47">
        <v>3.57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136.9</v>
      </c>
      <c r="X23">
        <v>56.88</v>
      </c>
      <c r="Y23">
        <v>-1.3</v>
      </c>
      <c r="Z23">
        <v>3.57</v>
      </c>
      <c r="AA23">
        <v>0</v>
      </c>
      <c r="AB23">
        <v>54.95</v>
      </c>
    </row>
    <row r="24" spans="7:28">
      <c r="G24" t="s">
        <v>66</v>
      </c>
      <c r="H24" s="74">
        <v>135.93</v>
      </c>
      <c r="I24" s="47">
        <v>27.96</v>
      </c>
      <c r="J24" s="47">
        <v>27.96</v>
      </c>
      <c r="K24" s="47">
        <v>0</v>
      </c>
      <c r="L24" s="47">
        <v>5.98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135.93</v>
      </c>
      <c r="X24">
        <v>27.96</v>
      </c>
      <c r="Y24">
        <v>-1.3</v>
      </c>
      <c r="Z24">
        <v>5.98</v>
      </c>
      <c r="AA24">
        <v>0</v>
      </c>
      <c r="AB24">
        <v>27.96</v>
      </c>
    </row>
    <row r="25" spans="7:28">
      <c r="G25" t="s">
        <v>67</v>
      </c>
      <c r="H25" s="74">
        <v>132.09</v>
      </c>
      <c r="I25" s="47">
        <v>28.92</v>
      </c>
      <c r="J25" s="47">
        <v>0</v>
      </c>
      <c r="K25" s="47">
        <v>0</v>
      </c>
      <c r="L25" s="47">
        <v>8</v>
      </c>
      <c r="M25" s="75">
        <v>0</v>
      </c>
      <c r="N25" s="74">
        <v>0</v>
      </c>
      <c r="O25" s="47">
        <v>0</v>
      </c>
      <c r="P25" s="47">
        <v>-31</v>
      </c>
      <c r="Q25" s="47">
        <v>0</v>
      </c>
      <c r="R25" s="47">
        <v>0</v>
      </c>
      <c r="S25" s="75">
        <v>0</v>
      </c>
      <c r="U25" s="74"/>
      <c r="V25" s="75"/>
      <c r="W25">
        <v>132.09</v>
      </c>
      <c r="X25">
        <v>28.92</v>
      </c>
      <c r="Y25">
        <v>-1.3</v>
      </c>
      <c r="Z25">
        <v>8</v>
      </c>
      <c r="AA25">
        <v>0</v>
      </c>
      <c r="AB25">
        <v>-31</v>
      </c>
    </row>
    <row r="26" spans="7:28">
      <c r="G26" t="s">
        <v>68</v>
      </c>
      <c r="H26" s="74">
        <v>126.3</v>
      </c>
      <c r="I26" s="47">
        <v>19.28</v>
      </c>
      <c r="J26" s="47">
        <v>0</v>
      </c>
      <c r="K26" s="47">
        <v>0</v>
      </c>
      <c r="L26" s="47">
        <v>8.48</v>
      </c>
      <c r="M26" s="75">
        <v>0</v>
      </c>
      <c r="N26" s="74">
        <v>0</v>
      </c>
      <c r="O26" s="47">
        <v>0</v>
      </c>
      <c r="P26" s="47">
        <v>-20</v>
      </c>
      <c r="Q26" s="47">
        <v>0</v>
      </c>
      <c r="R26" s="47">
        <v>0</v>
      </c>
      <c r="S26" s="75">
        <v>0</v>
      </c>
      <c r="U26" s="74"/>
      <c r="V26" s="75"/>
      <c r="W26">
        <v>126.3</v>
      </c>
      <c r="X26">
        <v>19.28</v>
      </c>
      <c r="Y26">
        <v>-1.3</v>
      </c>
      <c r="Z26">
        <v>8.48</v>
      </c>
      <c r="AA26">
        <v>0</v>
      </c>
      <c r="AB26">
        <v>-20</v>
      </c>
    </row>
    <row r="27" spans="7:28">
      <c r="G27" t="s">
        <v>69</v>
      </c>
      <c r="H27" s="74">
        <v>75.2</v>
      </c>
      <c r="I27" s="47">
        <v>0</v>
      </c>
      <c r="J27" s="47">
        <v>0</v>
      </c>
      <c r="K27" s="47">
        <v>0</v>
      </c>
      <c r="L27" s="47">
        <v>10.029999999999999</v>
      </c>
      <c r="M27" s="75">
        <v>0</v>
      </c>
      <c r="N27" s="74">
        <v>0</v>
      </c>
      <c r="O27" s="47">
        <v>-13</v>
      </c>
      <c r="P27" s="47">
        <v>-15</v>
      </c>
      <c r="Q27" s="47">
        <v>0</v>
      </c>
      <c r="R27" s="47">
        <v>0</v>
      </c>
      <c r="S27" s="75">
        <v>0</v>
      </c>
      <c r="U27" s="74"/>
      <c r="V27" s="75"/>
      <c r="W27">
        <v>75.2</v>
      </c>
      <c r="X27">
        <v>-13</v>
      </c>
      <c r="Y27">
        <v>-1.3</v>
      </c>
      <c r="Z27">
        <v>10.029999999999999</v>
      </c>
      <c r="AA27">
        <v>0</v>
      </c>
      <c r="AB27">
        <v>-15</v>
      </c>
    </row>
    <row r="28" spans="7:28">
      <c r="G28" t="s">
        <v>70</v>
      </c>
      <c r="H28" s="74">
        <v>69.42</v>
      </c>
      <c r="I28" s="47">
        <v>0</v>
      </c>
      <c r="J28" s="47">
        <v>0</v>
      </c>
      <c r="K28" s="47">
        <v>0</v>
      </c>
      <c r="L28" s="47">
        <v>11.47</v>
      </c>
      <c r="M28" s="75">
        <v>0</v>
      </c>
      <c r="N28" s="74">
        <v>0</v>
      </c>
      <c r="O28" s="47">
        <v>-56</v>
      </c>
      <c r="P28" s="47">
        <v>-18</v>
      </c>
      <c r="Q28" s="47">
        <v>0</v>
      </c>
      <c r="R28" s="47">
        <v>0</v>
      </c>
      <c r="S28" s="75">
        <v>0</v>
      </c>
      <c r="U28" s="74"/>
      <c r="V28" s="75"/>
      <c r="W28">
        <v>69.42</v>
      </c>
      <c r="X28">
        <v>-56</v>
      </c>
      <c r="Y28">
        <v>-1.3</v>
      </c>
      <c r="Z28">
        <v>11.47</v>
      </c>
      <c r="AA28">
        <v>0</v>
      </c>
      <c r="AB28">
        <v>-18</v>
      </c>
    </row>
    <row r="29" spans="7:28">
      <c r="G29" t="s">
        <v>71</v>
      </c>
      <c r="H29" s="74">
        <v>156.18</v>
      </c>
      <c r="I29" s="47">
        <v>0</v>
      </c>
      <c r="J29" s="47">
        <v>0</v>
      </c>
      <c r="K29" s="47">
        <v>0</v>
      </c>
      <c r="L29" s="47">
        <v>11.67</v>
      </c>
      <c r="M29" s="75">
        <v>0</v>
      </c>
      <c r="N29" s="74">
        <v>0</v>
      </c>
      <c r="O29" s="47">
        <v>-40</v>
      </c>
      <c r="P29" s="47">
        <v>-18</v>
      </c>
      <c r="Q29" s="47">
        <v>0</v>
      </c>
      <c r="R29" s="47">
        <v>0</v>
      </c>
      <c r="S29" s="75">
        <v>0</v>
      </c>
      <c r="U29" s="74"/>
      <c r="V29" s="75"/>
      <c r="W29">
        <v>156.18</v>
      </c>
      <c r="X29">
        <v>-40</v>
      </c>
      <c r="Y29">
        <v>-1.3</v>
      </c>
      <c r="Z29">
        <v>11.67</v>
      </c>
      <c r="AA29">
        <v>0</v>
      </c>
      <c r="AB29">
        <v>-18</v>
      </c>
    </row>
    <row r="30" spans="7:28">
      <c r="G30" t="s">
        <v>72</v>
      </c>
      <c r="H30" s="74">
        <v>158.11000000000001</v>
      </c>
      <c r="I30" s="47">
        <v>0</v>
      </c>
      <c r="J30" s="47">
        <v>9.64</v>
      </c>
      <c r="K30" s="47">
        <v>0</v>
      </c>
      <c r="L30" s="47">
        <v>12.05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158.11000000000001</v>
      </c>
      <c r="X30">
        <v>0</v>
      </c>
      <c r="Y30">
        <v>-1.3</v>
      </c>
      <c r="Z30">
        <v>12.05</v>
      </c>
      <c r="AA30">
        <v>0</v>
      </c>
      <c r="AB30">
        <v>9.64</v>
      </c>
    </row>
    <row r="31" spans="7:28">
      <c r="G31" t="s">
        <v>73</v>
      </c>
      <c r="H31" s="74">
        <v>194.74</v>
      </c>
      <c r="I31" s="47">
        <v>13.5</v>
      </c>
      <c r="J31" s="47">
        <v>0</v>
      </c>
      <c r="K31" s="47">
        <v>0</v>
      </c>
      <c r="L31" s="47">
        <v>12.15</v>
      </c>
      <c r="M31" s="75">
        <v>0</v>
      </c>
      <c r="N31" s="74">
        <v>0</v>
      </c>
      <c r="O31" s="47">
        <v>0</v>
      </c>
      <c r="P31" s="47">
        <v>-2</v>
      </c>
      <c r="Q31" s="47">
        <v>0</v>
      </c>
      <c r="R31" s="47">
        <v>0</v>
      </c>
      <c r="S31" s="75">
        <v>0</v>
      </c>
      <c r="U31" s="74"/>
      <c r="V31" s="75"/>
      <c r="W31">
        <v>194.74</v>
      </c>
      <c r="X31">
        <v>13.5</v>
      </c>
      <c r="Y31">
        <v>-1.3</v>
      </c>
      <c r="Z31">
        <v>12.15</v>
      </c>
      <c r="AA31">
        <v>0</v>
      </c>
      <c r="AB31">
        <v>-2</v>
      </c>
    </row>
    <row r="32" spans="7:28">
      <c r="G32" t="s">
        <v>74</v>
      </c>
      <c r="H32" s="74">
        <v>208.25</v>
      </c>
      <c r="I32" s="47">
        <v>0</v>
      </c>
      <c r="J32" s="47">
        <v>0</v>
      </c>
      <c r="K32" s="47">
        <v>0</v>
      </c>
      <c r="L32" s="47">
        <v>12.24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208.25</v>
      </c>
      <c r="X32">
        <v>0</v>
      </c>
      <c r="Y32">
        <v>-1.3</v>
      </c>
      <c r="Z32">
        <v>12.24</v>
      </c>
      <c r="AA32">
        <v>0</v>
      </c>
      <c r="AB32">
        <v>0</v>
      </c>
    </row>
    <row r="33" spans="7:28">
      <c r="G33" t="s">
        <v>75</v>
      </c>
      <c r="H33" s="74">
        <v>155.22</v>
      </c>
      <c r="I33" s="47">
        <v>0</v>
      </c>
      <c r="J33" s="47">
        <v>0</v>
      </c>
      <c r="K33" s="47">
        <v>0</v>
      </c>
      <c r="L33" s="47">
        <v>12.44</v>
      </c>
      <c r="M33" s="75">
        <v>0</v>
      </c>
      <c r="N33" s="74">
        <v>0</v>
      </c>
      <c r="O33" s="47">
        <v>0</v>
      </c>
      <c r="P33" s="47">
        <v>-14</v>
      </c>
      <c r="Q33" s="47">
        <v>0</v>
      </c>
      <c r="R33" s="47">
        <v>0</v>
      </c>
      <c r="S33" s="75">
        <v>0</v>
      </c>
      <c r="U33" s="74"/>
      <c r="V33" s="75"/>
      <c r="W33">
        <v>155.22</v>
      </c>
      <c r="X33">
        <v>0</v>
      </c>
      <c r="Y33">
        <v>-1.3</v>
      </c>
      <c r="Z33">
        <v>12.44</v>
      </c>
      <c r="AA33">
        <v>0</v>
      </c>
      <c r="AB33">
        <v>-14</v>
      </c>
    </row>
    <row r="34" spans="7:28">
      <c r="G34" t="s">
        <v>76</v>
      </c>
      <c r="H34" s="74">
        <v>182.22</v>
      </c>
      <c r="I34" s="47">
        <v>0</v>
      </c>
      <c r="J34" s="47">
        <v>0</v>
      </c>
      <c r="K34" s="47">
        <v>0</v>
      </c>
      <c r="L34" s="47">
        <v>11.95</v>
      </c>
      <c r="M34" s="75">
        <v>0</v>
      </c>
      <c r="N34" s="74">
        <v>0</v>
      </c>
      <c r="O34" s="47">
        <v>0</v>
      </c>
      <c r="P34" s="47">
        <v>-8</v>
      </c>
      <c r="Q34" s="47">
        <v>0</v>
      </c>
      <c r="R34" s="47">
        <v>0</v>
      </c>
      <c r="S34" s="75">
        <v>0</v>
      </c>
      <c r="U34" s="74"/>
      <c r="V34" s="75"/>
      <c r="W34">
        <v>182.22</v>
      </c>
      <c r="X34">
        <v>0</v>
      </c>
      <c r="Y34">
        <v>-1.3</v>
      </c>
      <c r="Z34">
        <v>11.95</v>
      </c>
      <c r="AA34">
        <v>0</v>
      </c>
      <c r="AB34">
        <v>-8</v>
      </c>
    </row>
    <row r="35" spans="7:28">
      <c r="G35" t="s">
        <v>77</v>
      </c>
      <c r="H35" s="74">
        <v>203.43</v>
      </c>
      <c r="I35" s="47">
        <v>0</v>
      </c>
      <c r="J35" s="47">
        <v>0</v>
      </c>
      <c r="K35" s="47">
        <v>0</v>
      </c>
      <c r="L35" s="47">
        <v>10.89</v>
      </c>
      <c r="M35" s="75">
        <v>0</v>
      </c>
      <c r="N35" s="74">
        <v>0</v>
      </c>
      <c r="O35" s="47">
        <v>-10</v>
      </c>
      <c r="P35" s="47">
        <v>-17</v>
      </c>
      <c r="Q35" s="47">
        <v>0</v>
      </c>
      <c r="R35" s="47">
        <v>0</v>
      </c>
      <c r="S35" s="75">
        <v>0</v>
      </c>
      <c r="U35" s="74"/>
      <c r="V35" s="75"/>
      <c r="W35">
        <v>203.43</v>
      </c>
      <c r="X35">
        <v>-10</v>
      </c>
      <c r="Y35">
        <v>-1.3</v>
      </c>
      <c r="Z35">
        <v>10.89</v>
      </c>
      <c r="AA35">
        <v>0</v>
      </c>
      <c r="AB35">
        <v>-17</v>
      </c>
    </row>
    <row r="36" spans="7:28">
      <c r="G36" t="s">
        <v>78</v>
      </c>
      <c r="H36" s="74">
        <v>208.25</v>
      </c>
      <c r="I36" s="47">
        <v>33.74</v>
      </c>
      <c r="J36" s="47">
        <v>0</v>
      </c>
      <c r="K36" s="47">
        <v>0</v>
      </c>
      <c r="L36" s="47">
        <v>9.35</v>
      </c>
      <c r="M36" s="75">
        <v>0</v>
      </c>
      <c r="N36" s="74">
        <v>0</v>
      </c>
      <c r="O36" s="47">
        <v>0</v>
      </c>
      <c r="P36" s="47">
        <v>-2</v>
      </c>
      <c r="Q36" s="47">
        <v>0</v>
      </c>
      <c r="R36" s="47">
        <v>0</v>
      </c>
      <c r="S36" s="75">
        <v>0</v>
      </c>
      <c r="U36" s="74"/>
      <c r="V36" s="75"/>
      <c r="W36">
        <v>208.25</v>
      </c>
      <c r="X36">
        <v>33.74</v>
      </c>
      <c r="Y36">
        <v>-1.3</v>
      </c>
      <c r="Z36">
        <v>9.35</v>
      </c>
      <c r="AA36">
        <v>0</v>
      </c>
      <c r="AB36">
        <v>-2</v>
      </c>
    </row>
    <row r="37" spans="7:28">
      <c r="G37" t="s">
        <v>79</v>
      </c>
      <c r="H37" s="74">
        <v>238.14</v>
      </c>
      <c r="I37" s="47">
        <v>38.56</v>
      </c>
      <c r="J37" s="47">
        <v>49.17</v>
      </c>
      <c r="K37" s="47">
        <v>0</v>
      </c>
      <c r="L37" s="47">
        <v>13.98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238.14</v>
      </c>
      <c r="X37">
        <v>38.56</v>
      </c>
      <c r="Y37">
        <v>-1.3</v>
      </c>
      <c r="Z37">
        <v>13.98</v>
      </c>
      <c r="AA37">
        <v>0</v>
      </c>
      <c r="AB37">
        <v>49.17</v>
      </c>
    </row>
    <row r="38" spans="7:28">
      <c r="G38" t="s">
        <v>80</v>
      </c>
      <c r="H38" s="74">
        <v>221.74</v>
      </c>
      <c r="I38" s="47">
        <v>33.74</v>
      </c>
      <c r="J38" s="47">
        <v>27.96</v>
      </c>
      <c r="K38" s="47">
        <v>0</v>
      </c>
      <c r="L38" s="47">
        <v>13.5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221.74</v>
      </c>
      <c r="X38">
        <v>33.74</v>
      </c>
      <c r="Y38">
        <v>-1.3</v>
      </c>
      <c r="Z38">
        <v>13.5</v>
      </c>
      <c r="AA38">
        <v>0</v>
      </c>
      <c r="AB38">
        <v>27.96</v>
      </c>
    </row>
    <row r="39" spans="7:28">
      <c r="G39" t="s">
        <v>81</v>
      </c>
      <c r="H39" s="74">
        <v>175.47</v>
      </c>
      <c r="I39" s="47">
        <v>18.32</v>
      </c>
      <c r="J39" s="47">
        <v>50.13</v>
      </c>
      <c r="K39" s="47">
        <v>0</v>
      </c>
      <c r="L39" s="47">
        <v>12.82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175.47</v>
      </c>
      <c r="X39">
        <v>18.32</v>
      </c>
      <c r="Y39">
        <v>-0.3</v>
      </c>
      <c r="Z39">
        <v>12.82</v>
      </c>
      <c r="AA39">
        <v>0</v>
      </c>
      <c r="AB39">
        <v>50.13</v>
      </c>
    </row>
    <row r="40" spans="7:28">
      <c r="G40" t="s">
        <v>82</v>
      </c>
      <c r="H40" s="74">
        <v>183.17</v>
      </c>
      <c r="I40" s="47">
        <v>7.71</v>
      </c>
      <c r="J40" s="47">
        <v>48.21</v>
      </c>
      <c r="K40" s="47">
        <v>0</v>
      </c>
      <c r="L40" s="47">
        <v>12.15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183.17</v>
      </c>
      <c r="X40">
        <v>7.71</v>
      </c>
      <c r="Y40">
        <v>-0.3</v>
      </c>
      <c r="Z40">
        <v>12.15</v>
      </c>
      <c r="AA40">
        <v>0</v>
      </c>
      <c r="AB40">
        <v>48.21</v>
      </c>
    </row>
    <row r="41" spans="7:28">
      <c r="G41" t="s">
        <v>83</v>
      </c>
      <c r="H41" s="74">
        <v>187.04</v>
      </c>
      <c r="I41" s="47">
        <v>30.85</v>
      </c>
      <c r="J41" s="47">
        <v>109.91</v>
      </c>
      <c r="K41" s="47">
        <v>0</v>
      </c>
      <c r="L41" s="47">
        <v>11.47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187.04</v>
      </c>
      <c r="X41">
        <v>30.85</v>
      </c>
      <c r="Y41">
        <v>-0.3</v>
      </c>
      <c r="Z41">
        <v>11.47</v>
      </c>
      <c r="AA41">
        <v>0</v>
      </c>
      <c r="AB41">
        <v>109.91</v>
      </c>
    </row>
    <row r="42" spans="7:28">
      <c r="G42" t="s">
        <v>84</v>
      </c>
      <c r="H42" s="74">
        <v>185.1</v>
      </c>
      <c r="I42" s="47">
        <v>29.89</v>
      </c>
      <c r="J42" s="47">
        <v>106.05</v>
      </c>
      <c r="K42" s="47">
        <v>0</v>
      </c>
      <c r="L42" s="47">
        <v>11.09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185.1</v>
      </c>
      <c r="X42">
        <v>29.89</v>
      </c>
      <c r="Y42">
        <v>-0.3</v>
      </c>
      <c r="Z42">
        <v>11.09</v>
      </c>
      <c r="AA42">
        <v>0</v>
      </c>
      <c r="AB42">
        <v>106.05</v>
      </c>
    </row>
    <row r="43" spans="7:28">
      <c r="G43" t="s">
        <v>85</v>
      </c>
      <c r="H43" s="74">
        <v>161.01</v>
      </c>
      <c r="I43" s="47">
        <v>38.56</v>
      </c>
      <c r="J43" s="47">
        <v>96.41</v>
      </c>
      <c r="K43" s="47">
        <v>0</v>
      </c>
      <c r="L43" s="47">
        <v>10.51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161.01</v>
      </c>
      <c r="X43">
        <v>38.56</v>
      </c>
      <c r="Y43">
        <v>-0.3</v>
      </c>
      <c r="Z43">
        <v>10.51</v>
      </c>
      <c r="AA43">
        <v>0</v>
      </c>
      <c r="AB43">
        <v>96.41</v>
      </c>
    </row>
    <row r="44" spans="7:28">
      <c r="G44" t="s">
        <v>86</v>
      </c>
      <c r="H44" s="74">
        <v>148.47</v>
      </c>
      <c r="I44" s="47">
        <v>38.56</v>
      </c>
      <c r="J44" s="47">
        <v>86.77</v>
      </c>
      <c r="K44" s="47">
        <v>0</v>
      </c>
      <c r="L44" s="47">
        <v>10.029999999999999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148.47</v>
      </c>
      <c r="X44">
        <v>38.56</v>
      </c>
      <c r="Y44">
        <v>-0.3</v>
      </c>
      <c r="Z44">
        <v>10.029999999999999</v>
      </c>
      <c r="AA44">
        <v>0</v>
      </c>
      <c r="AB44">
        <v>86.77</v>
      </c>
    </row>
    <row r="45" spans="7:28">
      <c r="G45" t="s">
        <v>87</v>
      </c>
      <c r="H45" s="74">
        <v>97.38</v>
      </c>
      <c r="I45" s="47">
        <v>33.74</v>
      </c>
      <c r="J45" s="47">
        <v>72.31</v>
      </c>
      <c r="K45" s="47">
        <v>0</v>
      </c>
      <c r="L45" s="47">
        <v>9.64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97.38</v>
      </c>
      <c r="X45">
        <v>33.74</v>
      </c>
      <c r="Y45">
        <v>-0.3</v>
      </c>
      <c r="Z45">
        <v>9.64</v>
      </c>
      <c r="AA45">
        <v>0</v>
      </c>
      <c r="AB45">
        <v>72.31</v>
      </c>
    </row>
    <row r="46" spans="7:28">
      <c r="G46" t="s">
        <v>88</v>
      </c>
      <c r="H46" s="74">
        <v>82.91</v>
      </c>
      <c r="I46" s="47">
        <v>28.92</v>
      </c>
      <c r="J46" s="47">
        <v>98.35</v>
      </c>
      <c r="K46" s="47">
        <v>0</v>
      </c>
      <c r="L46" s="47">
        <v>8.77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82.91</v>
      </c>
      <c r="X46">
        <v>28.92</v>
      </c>
      <c r="Y46">
        <v>-0.3</v>
      </c>
      <c r="Z46">
        <v>8.77</v>
      </c>
      <c r="AA46">
        <v>0</v>
      </c>
      <c r="AB46">
        <v>98.35</v>
      </c>
    </row>
    <row r="47" spans="7:28">
      <c r="G47" t="s">
        <v>89</v>
      </c>
      <c r="H47" s="74">
        <v>52.06</v>
      </c>
      <c r="I47" s="47">
        <v>0</v>
      </c>
      <c r="J47" s="47">
        <v>67.489999999999995</v>
      </c>
      <c r="K47" s="47">
        <v>0</v>
      </c>
      <c r="L47" s="47">
        <v>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52.06</v>
      </c>
      <c r="X47">
        <v>0</v>
      </c>
      <c r="Y47">
        <v>-0.3</v>
      </c>
      <c r="Z47">
        <v>8</v>
      </c>
      <c r="AA47">
        <v>0</v>
      </c>
      <c r="AB47">
        <v>67.489999999999995</v>
      </c>
    </row>
    <row r="48" spans="7:28">
      <c r="G48" t="s">
        <v>90</v>
      </c>
      <c r="H48" s="74">
        <v>56.88</v>
      </c>
      <c r="I48" s="47">
        <v>9.64</v>
      </c>
      <c r="J48" s="47">
        <v>77.13</v>
      </c>
      <c r="K48" s="47">
        <v>0</v>
      </c>
      <c r="L48" s="47">
        <v>7.52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56.88</v>
      </c>
      <c r="X48">
        <v>9.64</v>
      </c>
      <c r="Y48">
        <v>-0.3</v>
      </c>
      <c r="Z48">
        <v>7.52</v>
      </c>
      <c r="AA48">
        <v>0</v>
      </c>
      <c r="AB48">
        <v>77.13</v>
      </c>
    </row>
    <row r="49" spans="7:28">
      <c r="G49" t="s">
        <v>91</v>
      </c>
      <c r="H49" s="74">
        <v>32.78</v>
      </c>
      <c r="I49" s="47">
        <v>0</v>
      </c>
      <c r="J49" s="47">
        <v>48.21</v>
      </c>
      <c r="K49" s="47">
        <v>0</v>
      </c>
      <c r="L49" s="47">
        <v>7.71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32.78</v>
      </c>
      <c r="X49">
        <v>0</v>
      </c>
      <c r="Y49">
        <v>-0.3</v>
      </c>
      <c r="Z49">
        <v>7.71</v>
      </c>
      <c r="AA49">
        <v>0</v>
      </c>
      <c r="AB49">
        <v>48.21</v>
      </c>
    </row>
    <row r="50" spans="7:28">
      <c r="G50" t="s">
        <v>92</v>
      </c>
      <c r="H50" s="74">
        <v>26.03</v>
      </c>
      <c r="I50" s="47">
        <v>0</v>
      </c>
      <c r="J50" s="47">
        <v>48.21</v>
      </c>
      <c r="K50" s="47">
        <v>0</v>
      </c>
      <c r="L50" s="47">
        <v>7.71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26.03</v>
      </c>
      <c r="X50">
        <v>0</v>
      </c>
      <c r="Y50">
        <v>-0.3</v>
      </c>
      <c r="Z50">
        <v>7.71</v>
      </c>
      <c r="AA50">
        <v>0</v>
      </c>
      <c r="AB50">
        <v>48.21</v>
      </c>
    </row>
    <row r="51" spans="7:28">
      <c r="G51" t="s">
        <v>93</v>
      </c>
      <c r="H51" s="74">
        <v>0</v>
      </c>
      <c r="I51" s="47">
        <v>0</v>
      </c>
      <c r="J51" s="47">
        <v>9.64</v>
      </c>
      <c r="K51" s="47">
        <v>0</v>
      </c>
      <c r="L51" s="47">
        <v>7.71</v>
      </c>
      <c r="M51" s="75">
        <v>0</v>
      </c>
      <c r="N51" s="74">
        <v>-17</v>
      </c>
      <c r="O51" s="47">
        <v>-30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-17</v>
      </c>
      <c r="X51">
        <v>-30</v>
      </c>
      <c r="Y51">
        <v>-0.3</v>
      </c>
      <c r="Z51">
        <v>7.71</v>
      </c>
      <c r="AA51">
        <v>0</v>
      </c>
      <c r="AB51">
        <v>9.64</v>
      </c>
    </row>
    <row r="52" spans="7:28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7.71</v>
      </c>
      <c r="M52" s="75">
        <v>0</v>
      </c>
      <c r="N52" s="74">
        <v>-64</v>
      </c>
      <c r="O52" s="47">
        <v>-65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-64</v>
      </c>
      <c r="X52">
        <v>-65</v>
      </c>
      <c r="Y52">
        <v>-0.3</v>
      </c>
      <c r="Z52">
        <v>7.71</v>
      </c>
      <c r="AA52">
        <v>0</v>
      </c>
      <c r="AB52">
        <v>0</v>
      </c>
    </row>
    <row r="53" spans="7:28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0.96</v>
      </c>
      <c r="M53" s="75">
        <v>0</v>
      </c>
      <c r="N53" s="74">
        <v>-89</v>
      </c>
      <c r="O53" s="47">
        <v>-34</v>
      </c>
      <c r="P53" s="47">
        <v>-25</v>
      </c>
      <c r="Q53" s="47">
        <v>0</v>
      </c>
      <c r="R53" s="47">
        <v>0</v>
      </c>
      <c r="S53" s="75">
        <v>0</v>
      </c>
      <c r="U53" s="74"/>
      <c r="V53" s="75"/>
      <c r="W53">
        <v>-89</v>
      </c>
      <c r="X53">
        <v>-34</v>
      </c>
      <c r="Y53">
        <v>-0.3</v>
      </c>
      <c r="Z53">
        <v>0.96</v>
      </c>
      <c r="AA53">
        <v>0</v>
      </c>
      <c r="AB53">
        <v>-25</v>
      </c>
    </row>
    <row r="54" spans="7:28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0.96</v>
      </c>
      <c r="M54" s="75">
        <v>0</v>
      </c>
      <c r="N54" s="74">
        <v>-101</v>
      </c>
      <c r="O54" s="47">
        <v>-35</v>
      </c>
      <c r="P54" s="47">
        <v>-25</v>
      </c>
      <c r="Q54" s="47">
        <v>0</v>
      </c>
      <c r="R54" s="47">
        <v>0</v>
      </c>
      <c r="S54" s="75">
        <v>0</v>
      </c>
      <c r="U54" s="74"/>
      <c r="V54" s="75"/>
      <c r="W54">
        <v>-101</v>
      </c>
      <c r="X54">
        <v>-35</v>
      </c>
      <c r="Y54">
        <v>-0.3</v>
      </c>
      <c r="Z54">
        <v>0.96</v>
      </c>
      <c r="AA54">
        <v>0</v>
      </c>
      <c r="AB54">
        <v>-25</v>
      </c>
    </row>
    <row r="55" spans="7:28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0.96</v>
      </c>
      <c r="M55" s="75">
        <v>0</v>
      </c>
      <c r="N55" s="74">
        <v>-124</v>
      </c>
      <c r="O55" s="47">
        <v>-80</v>
      </c>
      <c r="P55" s="47">
        <v>-56</v>
      </c>
      <c r="Q55" s="47">
        <v>0</v>
      </c>
      <c r="R55" s="47">
        <v>0</v>
      </c>
      <c r="S55" s="75">
        <v>0</v>
      </c>
      <c r="U55" s="74"/>
      <c r="V55" s="75"/>
      <c r="W55">
        <v>-124</v>
      </c>
      <c r="X55">
        <v>-80</v>
      </c>
      <c r="Y55">
        <v>-0.3</v>
      </c>
      <c r="Z55">
        <v>0.96</v>
      </c>
      <c r="AA55">
        <v>0</v>
      </c>
      <c r="AB55">
        <v>-56</v>
      </c>
    </row>
    <row r="56" spans="7:28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0.96</v>
      </c>
      <c r="M56" s="75">
        <v>0</v>
      </c>
      <c r="N56" s="74">
        <v>-131</v>
      </c>
      <c r="O56" s="47">
        <v>-77</v>
      </c>
      <c r="P56" s="47">
        <v>-50</v>
      </c>
      <c r="Q56" s="47">
        <v>0</v>
      </c>
      <c r="R56" s="47">
        <v>0</v>
      </c>
      <c r="S56" s="75">
        <v>0</v>
      </c>
      <c r="U56" s="74"/>
      <c r="V56" s="75"/>
      <c r="W56">
        <v>-131</v>
      </c>
      <c r="X56">
        <v>-77</v>
      </c>
      <c r="Y56">
        <v>-0.3</v>
      </c>
      <c r="Z56">
        <v>0.96</v>
      </c>
      <c r="AA56">
        <v>0</v>
      </c>
      <c r="AB56">
        <v>-50</v>
      </c>
    </row>
    <row r="57" spans="7:28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-42</v>
      </c>
      <c r="O57" s="47">
        <v>-42</v>
      </c>
      <c r="P57" s="47">
        <v>-80</v>
      </c>
      <c r="Q57" s="47">
        <v>0</v>
      </c>
      <c r="R57" s="47">
        <v>0</v>
      </c>
      <c r="S57" s="75">
        <v>0</v>
      </c>
      <c r="U57" s="74"/>
      <c r="V57" s="75"/>
      <c r="W57">
        <v>-42</v>
      </c>
      <c r="X57">
        <v>-42</v>
      </c>
      <c r="Y57">
        <v>-0.3</v>
      </c>
      <c r="Z57">
        <v>0</v>
      </c>
      <c r="AA57">
        <v>0</v>
      </c>
      <c r="AB57">
        <v>-80</v>
      </c>
    </row>
    <row r="58" spans="7:28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-23</v>
      </c>
      <c r="O58" s="47">
        <v>-42</v>
      </c>
      <c r="P58" s="47">
        <v>-80</v>
      </c>
      <c r="Q58" s="47">
        <v>0</v>
      </c>
      <c r="R58" s="47">
        <v>0</v>
      </c>
      <c r="S58" s="75">
        <v>0</v>
      </c>
      <c r="U58" s="74"/>
      <c r="V58" s="75"/>
      <c r="W58">
        <v>-23</v>
      </c>
      <c r="X58">
        <v>-42</v>
      </c>
      <c r="Y58">
        <v>-0.3</v>
      </c>
      <c r="Z58">
        <v>0</v>
      </c>
      <c r="AA58">
        <v>0</v>
      </c>
      <c r="AB58">
        <v>-80</v>
      </c>
    </row>
    <row r="59" spans="7:28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-72</v>
      </c>
      <c r="O59" s="47">
        <v>-72</v>
      </c>
      <c r="P59" s="47">
        <v>-69</v>
      </c>
      <c r="Q59" s="47">
        <v>0</v>
      </c>
      <c r="R59" s="47">
        <v>0</v>
      </c>
      <c r="S59" s="75">
        <v>0</v>
      </c>
      <c r="U59" s="74"/>
      <c r="V59" s="75"/>
      <c r="W59">
        <v>-72</v>
      </c>
      <c r="X59">
        <v>-72</v>
      </c>
      <c r="Y59">
        <v>-0.3</v>
      </c>
      <c r="Z59">
        <v>0</v>
      </c>
      <c r="AA59">
        <v>0</v>
      </c>
      <c r="AB59">
        <v>-69</v>
      </c>
    </row>
    <row r="60" spans="7:28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-73</v>
      </c>
      <c r="O60" s="47">
        <v>-76</v>
      </c>
      <c r="P60" s="47">
        <v>-68</v>
      </c>
      <c r="Q60" s="47">
        <v>0</v>
      </c>
      <c r="R60" s="47">
        <v>0</v>
      </c>
      <c r="S60" s="75">
        <v>0</v>
      </c>
      <c r="U60" s="74"/>
      <c r="V60" s="75"/>
      <c r="W60">
        <v>-73</v>
      </c>
      <c r="X60">
        <v>-76</v>
      </c>
      <c r="Y60">
        <v>-0.3</v>
      </c>
      <c r="Z60">
        <v>0</v>
      </c>
      <c r="AA60">
        <v>0</v>
      </c>
      <c r="AB60">
        <v>-68</v>
      </c>
    </row>
    <row r="61" spans="7:28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0.48</v>
      </c>
      <c r="M61" s="75">
        <v>0</v>
      </c>
      <c r="N61" s="74">
        <v>-62</v>
      </c>
      <c r="O61" s="47">
        <v>-46</v>
      </c>
      <c r="P61" s="47">
        <v>-53</v>
      </c>
      <c r="Q61" s="47">
        <v>0</v>
      </c>
      <c r="R61" s="47">
        <v>0</v>
      </c>
      <c r="S61" s="75">
        <v>0</v>
      </c>
      <c r="U61" s="74"/>
      <c r="V61" s="75"/>
      <c r="W61">
        <v>-62</v>
      </c>
      <c r="X61">
        <v>-46</v>
      </c>
      <c r="Y61">
        <v>-0.3</v>
      </c>
      <c r="Z61">
        <v>0.48</v>
      </c>
      <c r="AA61">
        <v>0</v>
      </c>
      <c r="AB61">
        <v>-53</v>
      </c>
    </row>
    <row r="62" spans="7:28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0.96</v>
      </c>
      <c r="M62" s="75">
        <v>0</v>
      </c>
      <c r="N62" s="74">
        <v>-28</v>
      </c>
      <c r="O62" s="47">
        <v>-33</v>
      </c>
      <c r="P62" s="47">
        <v>-36</v>
      </c>
      <c r="Q62" s="47">
        <v>0</v>
      </c>
      <c r="R62" s="47">
        <v>0</v>
      </c>
      <c r="S62" s="75">
        <v>0</v>
      </c>
      <c r="U62" s="74"/>
      <c r="V62" s="75"/>
      <c r="W62">
        <v>-28</v>
      </c>
      <c r="X62">
        <v>-33</v>
      </c>
      <c r="Y62">
        <v>-0.3</v>
      </c>
      <c r="Z62">
        <v>0.96</v>
      </c>
      <c r="AA62">
        <v>0</v>
      </c>
      <c r="AB62">
        <v>-36</v>
      </c>
    </row>
    <row r="63" spans="7:28">
      <c r="G63" t="s">
        <v>105</v>
      </c>
      <c r="H63" s="74">
        <v>21.21</v>
      </c>
      <c r="I63" s="47">
        <v>0</v>
      </c>
      <c r="J63" s="47">
        <v>0</v>
      </c>
      <c r="K63" s="47">
        <v>0</v>
      </c>
      <c r="L63" s="47">
        <v>1.45</v>
      </c>
      <c r="M63" s="75">
        <v>0</v>
      </c>
      <c r="N63" s="74">
        <v>0</v>
      </c>
      <c r="O63" s="47">
        <v>-45</v>
      </c>
      <c r="P63" s="47">
        <v>-94</v>
      </c>
      <c r="Q63" s="47">
        <v>0</v>
      </c>
      <c r="R63" s="47">
        <v>0</v>
      </c>
      <c r="S63" s="75">
        <v>0</v>
      </c>
      <c r="U63" s="74"/>
      <c r="V63" s="75"/>
      <c r="W63">
        <v>21.21</v>
      </c>
      <c r="X63">
        <v>-45</v>
      </c>
      <c r="Y63">
        <v>-0.3</v>
      </c>
      <c r="Z63">
        <v>1.45</v>
      </c>
      <c r="AA63">
        <v>0</v>
      </c>
      <c r="AB63">
        <v>-94</v>
      </c>
    </row>
    <row r="64" spans="7:28">
      <c r="G64" t="s">
        <v>106</v>
      </c>
      <c r="H64" s="74">
        <v>53.99</v>
      </c>
      <c r="I64" s="47">
        <v>0</v>
      </c>
      <c r="J64" s="47">
        <v>0</v>
      </c>
      <c r="K64" s="47">
        <v>0</v>
      </c>
      <c r="L64" s="47">
        <v>1.93</v>
      </c>
      <c r="M64" s="75">
        <v>0</v>
      </c>
      <c r="N64" s="74">
        <v>0</v>
      </c>
      <c r="O64" s="47">
        <v>-45</v>
      </c>
      <c r="P64" s="47">
        <v>-89</v>
      </c>
      <c r="Q64" s="47">
        <v>0</v>
      </c>
      <c r="R64" s="47">
        <v>0</v>
      </c>
      <c r="S64" s="75">
        <v>0</v>
      </c>
      <c r="U64" s="74"/>
      <c r="V64" s="75"/>
      <c r="W64">
        <v>53.99</v>
      </c>
      <c r="X64">
        <v>-45</v>
      </c>
      <c r="Y64">
        <v>-0.3</v>
      </c>
      <c r="Z64">
        <v>1.93</v>
      </c>
      <c r="AA64">
        <v>0</v>
      </c>
      <c r="AB64">
        <v>-89</v>
      </c>
    </row>
    <row r="65" spans="7:28">
      <c r="G65" t="s">
        <v>107</v>
      </c>
      <c r="H65" s="74">
        <v>27</v>
      </c>
      <c r="I65" s="47">
        <v>0</v>
      </c>
      <c r="J65" s="47">
        <v>0</v>
      </c>
      <c r="K65" s="47">
        <v>0</v>
      </c>
      <c r="L65" s="47">
        <v>2.41</v>
      </c>
      <c r="M65" s="75">
        <v>0</v>
      </c>
      <c r="N65" s="74">
        <v>0</v>
      </c>
      <c r="O65" s="47">
        <v>-35</v>
      </c>
      <c r="P65" s="47">
        <v>-99</v>
      </c>
      <c r="Q65" s="47">
        <v>0</v>
      </c>
      <c r="R65" s="47">
        <v>0</v>
      </c>
      <c r="S65" s="75">
        <v>0</v>
      </c>
      <c r="U65" s="74"/>
      <c r="V65" s="75"/>
      <c r="W65">
        <v>27</v>
      </c>
      <c r="X65">
        <v>-35</v>
      </c>
      <c r="Y65">
        <v>-0.3</v>
      </c>
      <c r="Z65">
        <v>2.41</v>
      </c>
      <c r="AA65">
        <v>0</v>
      </c>
      <c r="AB65">
        <v>-99</v>
      </c>
    </row>
    <row r="66" spans="7:28">
      <c r="G66" t="s">
        <v>108</v>
      </c>
      <c r="H66" s="74">
        <v>50.14</v>
      </c>
      <c r="I66" s="47">
        <v>0</v>
      </c>
      <c r="J66" s="47">
        <v>0</v>
      </c>
      <c r="K66" s="47">
        <v>0</v>
      </c>
      <c r="L66" s="47">
        <v>2.89</v>
      </c>
      <c r="M66" s="75">
        <v>0</v>
      </c>
      <c r="N66" s="74">
        <v>0</v>
      </c>
      <c r="O66" s="47">
        <v>-77</v>
      </c>
      <c r="P66" s="47">
        <v>-125</v>
      </c>
      <c r="Q66" s="47">
        <v>0</v>
      </c>
      <c r="R66" s="47">
        <v>0</v>
      </c>
      <c r="S66" s="75">
        <v>0</v>
      </c>
      <c r="U66" s="74"/>
      <c r="V66" s="75"/>
      <c r="W66">
        <v>50.14</v>
      </c>
      <c r="X66">
        <v>-77</v>
      </c>
      <c r="Y66">
        <v>-0.3</v>
      </c>
      <c r="Z66">
        <v>2.89</v>
      </c>
      <c r="AA66">
        <v>0</v>
      </c>
      <c r="AB66">
        <v>-125</v>
      </c>
    </row>
    <row r="67" spans="7:28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3.86</v>
      </c>
      <c r="M67" s="75">
        <v>0</v>
      </c>
      <c r="N67" s="74">
        <v>-56</v>
      </c>
      <c r="O67" s="47">
        <v>-103</v>
      </c>
      <c r="P67" s="47">
        <v>-80</v>
      </c>
      <c r="Q67" s="47">
        <v>0</v>
      </c>
      <c r="R67" s="47">
        <v>0</v>
      </c>
      <c r="S67" s="75">
        <v>0</v>
      </c>
      <c r="U67" s="74"/>
      <c r="V67" s="75"/>
      <c r="W67">
        <v>-56</v>
      </c>
      <c r="X67">
        <v>-103</v>
      </c>
      <c r="Y67">
        <v>-0.3</v>
      </c>
      <c r="Z67">
        <v>3.86</v>
      </c>
      <c r="AA67">
        <v>0</v>
      </c>
      <c r="AB67">
        <v>-80</v>
      </c>
    </row>
    <row r="68" spans="7:28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4.82</v>
      </c>
      <c r="M68" s="75">
        <v>0</v>
      </c>
      <c r="N68" s="74">
        <v>-74</v>
      </c>
      <c r="O68" s="47">
        <v>-113</v>
      </c>
      <c r="P68" s="47">
        <v>-90</v>
      </c>
      <c r="Q68" s="47">
        <v>0</v>
      </c>
      <c r="R68" s="47">
        <v>0</v>
      </c>
      <c r="S68" s="75">
        <v>0</v>
      </c>
      <c r="U68" s="74"/>
      <c r="V68" s="75"/>
      <c r="W68">
        <v>-74</v>
      </c>
      <c r="X68">
        <v>-113</v>
      </c>
      <c r="Y68">
        <v>-0.3</v>
      </c>
      <c r="Z68">
        <v>4.82</v>
      </c>
      <c r="AA68">
        <v>0</v>
      </c>
      <c r="AB68">
        <v>-90</v>
      </c>
    </row>
    <row r="69" spans="7:28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5.3</v>
      </c>
      <c r="M69" s="75">
        <v>0</v>
      </c>
      <c r="N69" s="74">
        <v>-68</v>
      </c>
      <c r="O69" s="47">
        <v>-115</v>
      </c>
      <c r="P69" s="47">
        <v>-102</v>
      </c>
      <c r="Q69" s="47">
        <v>0</v>
      </c>
      <c r="R69" s="47">
        <v>0</v>
      </c>
      <c r="S69" s="75">
        <v>0</v>
      </c>
      <c r="U69" s="74"/>
      <c r="V69" s="75"/>
      <c r="W69">
        <v>-68</v>
      </c>
      <c r="X69">
        <v>-115</v>
      </c>
      <c r="Y69">
        <v>-0.1</v>
      </c>
      <c r="Z69">
        <v>5.3</v>
      </c>
      <c r="AA69">
        <v>0</v>
      </c>
      <c r="AB69">
        <v>-102</v>
      </c>
    </row>
    <row r="70" spans="7:28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6.27</v>
      </c>
      <c r="M70" s="75">
        <v>0</v>
      </c>
      <c r="N70" s="74">
        <v>-56</v>
      </c>
      <c r="O70" s="47">
        <v>-119</v>
      </c>
      <c r="P70" s="47">
        <v>-116</v>
      </c>
      <c r="Q70" s="47">
        <v>0</v>
      </c>
      <c r="R70" s="47">
        <v>0</v>
      </c>
      <c r="S70" s="75">
        <v>0</v>
      </c>
      <c r="U70" s="74"/>
      <c r="V70" s="75"/>
      <c r="W70">
        <v>-56</v>
      </c>
      <c r="X70">
        <v>-119</v>
      </c>
      <c r="Y70">
        <v>-0.1</v>
      </c>
      <c r="Z70">
        <v>6.27</v>
      </c>
      <c r="AA70">
        <v>0</v>
      </c>
      <c r="AB70">
        <v>-116</v>
      </c>
    </row>
    <row r="71" spans="7:28">
      <c r="G71" t="s">
        <v>113</v>
      </c>
      <c r="H71" s="74">
        <v>0</v>
      </c>
      <c r="I71" s="47">
        <v>0</v>
      </c>
      <c r="J71" s="47">
        <v>41.46</v>
      </c>
      <c r="K71" s="47">
        <v>0</v>
      </c>
      <c r="L71" s="47">
        <v>7.23</v>
      </c>
      <c r="M71" s="75">
        <v>0</v>
      </c>
      <c r="N71" s="74">
        <v>-43</v>
      </c>
      <c r="O71" s="47">
        <v>-37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-43</v>
      </c>
      <c r="X71">
        <v>-37</v>
      </c>
      <c r="Y71">
        <v>-0.1</v>
      </c>
      <c r="Z71">
        <v>7.23</v>
      </c>
      <c r="AA71">
        <v>0</v>
      </c>
      <c r="AB71">
        <v>41.46</v>
      </c>
    </row>
    <row r="72" spans="7:28">
      <c r="G72" t="s">
        <v>114</v>
      </c>
      <c r="H72" s="74">
        <v>0</v>
      </c>
      <c r="I72" s="47">
        <v>0</v>
      </c>
      <c r="J72" s="47">
        <v>35.68</v>
      </c>
      <c r="K72" s="47">
        <v>0</v>
      </c>
      <c r="L72" s="47">
        <v>8.19</v>
      </c>
      <c r="M72" s="75">
        <v>0</v>
      </c>
      <c r="N72" s="74">
        <v>-60</v>
      </c>
      <c r="O72" s="47">
        <v>-37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-60</v>
      </c>
      <c r="X72">
        <v>-37</v>
      </c>
      <c r="Y72">
        <v>-0.1</v>
      </c>
      <c r="Z72">
        <v>8.19</v>
      </c>
      <c r="AA72">
        <v>0</v>
      </c>
      <c r="AB72">
        <v>35.68</v>
      </c>
    </row>
    <row r="73" spans="7:28">
      <c r="G73" t="s">
        <v>115</v>
      </c>
      <c r="H73" s="74">
        <v>0</v>
      </c>
      <c r="I73" s="47">
        <v>0</v>
      </c>
      <c r="J73" s="47">
        <v>44.35</v>
      </c>
      <c r="K73" s="47">
        <v>0</v>
      </c>
      <c r="L73" s="47">
        <v>9.64</v>
      </c>
      <c r="M73" s="75">
        <v>1.25</v>
      </c>
      <c r="N73" s="74">
        <v>-60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-60</v>
      </c>
      <c r="X73">
        <v>0</v>
      </c>
      <c r="Y73">
        <v>-0.1</v>
      </c>
      <c r="Z73">
        <v>9.64</v>
      </c>
      <c r="AA73">
        <v>1.25</v>
      </c>
      <c r="AB73">
        <v>44.35</v>
      </c>
    </row>
    <row r="74" spans="7:28">
      <c r="G74" t="s">
        <v>116</v>
      </c>
      <c r="H74" s="74">
        <v>0</v>
      </c>
      <c r="I74" s="47">
        <v>0</v>
      </c>
      <c r="J74" s="47">
        <v>25.07</v>
      </c>
      <c r="K74" s="47">
        <v>0</v>
      </c>
      <c r="L74" s="47">
        <v>9.64</v>
      </c>
      <c r="M74" s="75">
        <v>1.64</v>
      </c>
      <c r="N74" s="74">
        <v>-64</v>
      </c>
      <c r="O74" s="47">
        <v>-24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-64</v>
      </c>
      <c r="X74">
        <v>-24</v>
      </c>
      <c r="Y74">
        <v>-0.1</v>
      </c>
      <c r="Z74">
        <v>9.64</v>
      </c>
      <c r="AA74">
        <v>1.64</v>
      </c>
      <c r="AB74">
        <v>25.07</v>
      </c>
    </row>
    <row r="75" spans="7:28">
      <c r="G75" t="s">
        <v>117</v>
      </c>
      <c r="H75" s="74">
        <v>45.31</v>
      </c>
      <c r="I75" s="47">
        <v>0</v>
      </c>
      <c r="J75" s="47">
        <v>61.71</v>
      </c>
      <c r="K75" s="47">
        <v>0</v>
      </c>
      <c r="L75" s="47">
        <v>10.119999999999999</v>
      </c>
      <c r="M75" s="75">
        <v>3.28</v>
      </c>
      <c r="N75" s="74">
        <v>0</v>
      </c>
      <c r="O75" s="47">
        <v>-15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45.31</v>
      </c>
      <c r="X75">
        <v>-15</v>
      </c>
      <c r="Y75">
        <v>-0.1</v>
      </c>
      <c r="Z75">
        <v>10.119999999999999</v>
      </c>
      <c r="AA75">
        <v>3.28</v>
      </c>
      <c r="AB75">
        <v>61.71</v>
      </c>
    </row>
    <row r="76" spans="7:28">
      <c r="G76" t="s">
        <v>118</v>
      </c>
      <c r="H76" s="74">
        <v>0</v>
      </c>
      <c r="I76" s="47">
        <v>0</v>
      </c>
      <c r="J76" s="47">
        <v>56.88</v>
      </c>
      <c r="K76" s="47">
        <v>0</v>
      </c>
      <c r="L76" s="47">
        <v>10.119999999999999</v>
      </c>
      <c r="M76" s="75">
        <v>1.64</v>
      </c>
      <c r="N76" s="74">
        <v>0</v>
      </c>
      <c r="O76" s="47">
        <v>-42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-42</v>
      </c>
      <c r="Y76">
        <v>-0.1</v>
      </c>
      <c r="Z76">
        <v>10.119999999999999</v>
      </c>
      <c r="AA76">
        <v>1.64</v>
      </c>
      <c r="AB76">
        <v>56.88</v>
      </c>
    </row>
    <row r="77" spans="7:28">
      <c r="G77" t="s">
        <v>119</v>
      </c>
      <c r="H77" s="74">
        <v>0</v>
      </c>
      <c r="I77" s="47">
        <v>0</v>
      </c>
      <c r="J77" s="47">
        <v>41.46</v>
      </c>
      <c r="K77" s="47">
        <v>0</v>
      </c>
      <c r="L77" s="47">
        <v>10.119999999999999</v>
      </c>
      <c r="M77" s="75">
        <v>1.45</v>
      </c>
      <c r="N77" s="74">
        <v>-21</v>
      </c>
      <c r="O77" s="47">
        <v>-40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-21</v>
      </c>
      <c r="X77">
        <v>-40</v>
      </c>
      <c r="Y77">
        <v>-0.1</v>
      </c>
      <c r="Z77">
        <v>10.119999999999999</v>
      </c>
      <c r="AA77">
        <v>1.45</v>
      </c>
      <c r="AB77">
        <v>41.46</v>
      </c>
    </row>
    <row r="78" spans="7:28">
      <c r="G78" t="s">
        <v>120</v>
      </c>
      <c r="H78" s="74">
        <v>0</v>
      </c>
      <c r="I78" s="47">
        <v>0</v>
      </c>
      <c r="J78" s="47">
        <v>11.57</v>
      </c>
      <c r="K78" s="47">
        <v>0</v>
      </c>
      <c r="L78" s="47">
        <v>9.64</v>
      </c>
      <c r="M78" s="75">
        <v>0.1</v>
      </c>
      <c r="N78" s="74">
        <v>-84</v>
      </c>
      <c r="O78" s="47">
        <v>-60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-84</v>
      </c>
      <c r="X78">
        <v>-60</v>
      </c>
      <c r="Y78">
        <v>-0.1</v>
      </c>
      <c r="Z78">
        <v>9.64</v>
      </c>
      <c r="AA78">
        <v>0.1</v>
      </c>
      <c r="AB78">
        <v>11.57</v>
      </c>
    </row>
    <row r="79" spans="7:28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9.16</v>
      </c>
      <c r="M79" s="75">
        <v>0</v>
      </c>
      <c r="N79" s="74">
        <v>-112</v>
      </c>
      <c r="O79" s="47">
        <v>-22</v>
      </c>
      <c r="P79" s="47">
        <v>-114</v>
      </c>
      <c r="Q79" s="47">
        <v>0</v>
      </c>
      <c r="R79" s="47">
        <v>0</v>
      </c>
      <c r="S79" s="75">
        <v>0</v>
      </c>
      <c r="U79" s="74"/>
      <c r="V79" s="75"/>
      <c r="W79">
        <v>-112</v>
      </c>
      <c r="X79">
        <v>-22</v>
      </c>
      <c r="Y79">
        <v>-0.1</v>
      </c>
      <c r="Z79">
        <v>9.16</v>
      </c>
      <c r="AA79">
        <v>0</v>
      </c>
      <c r="AB79">
        <v>-114</v>
      </c>
    </row>
    <row r="80" spans="7:28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8.68</v>
      </c>
      <c r="M80" s="75">
        <v>0</v>
      </c>
      <c r="N80" s="74">
        <v>-90</v>
      </c>
      <c r="O80" s="47">
        <v>-25</v>
      </c>
      <c r="P80" s="47">
        <v>-154</v>
      </c>
      <c r="Q80" s="47">
        <v>0</v>
      </c>
      <c r="R80" s="47">
        <v>0</v>
      </c>
      <c r="S80" s="75">
        <v>0</v>
      </c>
      <c r="U80" s="74"/>
      <c r="V80" s="75"/>
      <c r="W80">
        <v>-90</v>
      </c>
      <c r="X80">
        <v>-25</v>
      </c>
      <c r="Y80">
        <v>-0.08</v>
      </c>
      <c r="Z80">
        <v>8.68</v>
      </c>
      <c r="AA80">
        <v>0</v>
      </c>
      <c r="AB80">
        <v>-154</v>
      </c>
    </row>
    <row r="81" spans="7:28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7.33</v>
      </c>
      <c r="M81" s="75">
        <v>0</v>
      </c>
      <c r="N81" s="74">
        <v>-75</v>
      </c>
      <c r="O81" s="47">
        <v>0</v>
      </c>
      <c r="P81" s="47">
        <v>-135</v>
      </c>
      <c r="Q81" s="47">
        <v>0</v>
      </c>
      <c r="R81" s="47">
        <v>0</v>
      </c>
      <c r="S81" s="75">
        <v>0</v>
      </c>
      <c r="U81" s="74"/>
      <c r="V81" s="75"/>
      <c r="W81">
        <v>-75</v>
      </c>
      <c r="X81">
        <v>0</v>
      </c>
      <c r="Y81">
        <v>-0.1</v>
      </c>
      <c r="Z81">
        <v>7.33</v>
      </c>
      <c r="AA81">
        <v>0</v>
      </c>
      <c r="AB81">
        <v>-135</v>
      </c>
    </row>
    <row r="82" spans="7:28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7.23</v>
      </c>
      <c r="M82" s="75">
        <v>0</v>
      </c>
      <c r="N82" s="74">
        <v>-81</v>
      </c>
      <c r="O82" s="47">
        <v>-5</v>
      </c>
      <c r="P82" s="47">
        <v>-141</v>
      </c>
      <c r="Q82" s="47">
        <v>0</v>
      </c>
      <c r="R82" s="47">
        <v>0</v>
      </c>
      <c r="S82" s="75">
        <v>0</v>
      </c>
      <c r="U82" s="74"/>
      <c r="V82" s="75"/>
      <c r="W82">
        <v>-81</v>
      </c>
      <c r="X82">
        <v>-5</v>
      </c>
      <c r="Y82">
        <v>-0.1</v>
      </c>
      <c r="Z82">
        <v>7.23</v>
      </c>
      <c r="AA82">
        <v>0</v>
      </c>
      <c r="AB82">
        <v>-141</v>
      </c>
    </row>
    <row r="83" spans="7:28">
      <c r="G83" t="s">
        <v>125</v>
      </c>
      <c r="H83" s="74">
        <v>65.56</v>
      </c>
      <c r="I83" s="47">
        <v>9.64</v>
      </c>
      <c r="J83" s="47">
        <v>0</v>
      </c>
      <c r="K83" s="47">
        <v>0</v>
      </c>
      <c r="L83" s="47">
        <v>6.75</v>
      </c>
      <c r="M83" s="75">
        <v>0</v>
      </c>
      <c r="N83" s="74">
        <v>0</v>
      </c>
      <c r="O83" s="47">
        <v>0</v>
      </c>
      <c r="P83" s="47">
        <v>-132</v>
      </c>
      <c r="Q83" s="47">
        <v>0</v>
      </c>
      <c r="R83" s="47">
        <v>0</v>
      </c>
      <c r="S83" s="75">
        <v>0</v>
      </c>
      <c r="U83" s="74"/>
      <c r="V83" s="75"/>
      <c r="W83">
        <v>65.56</v>
      </c>
      <c r="X83">
        <v>9.64</v>
      </c>
      <c r="Y83">
        <v>-0.1</v>
      </c>
      <c r="Z83">
        <v>6.75</v>
      </c>
      <c r="AA83">
        <v>0</v>
      </c>
      <c r="AB83">
        <v>-132</v>
      </c>
    </row>
    <row r="84" spans="7:28">
      <c r="G84" t="s">
        <v>126</v>
      </c>
      <c r="H84" s="74">
        <v>9.64</v>
      </c>
      <c r="I84" s="47">
        <v>4.82</v>
      </c>
      <c r="J84" s="47">
        <v>0</v>
      </c>
      <c r="K84" s="47">
        <v>0</v>
      </c>
      <c r="L84" s="47">
        <v>6.75</v>
      </c>
      <c r="M84" s="75">
        <v>0</v>
      </c>
      <c r="N84" s="74">
        <v>0</v>
      </c>
      <c r="O84" s="47">
        <v>0</v>
      </c>
      <c r="P84" s="47">
        <v>-96</v>
      </c>
      <c r="Q84" s="47">
        <v>0</v>
      </c>
      <c r="R84" s="47">
        <v>0</v>
      </c>
      <c r="S84" s="75">
        <v>0</v>
      </c>
      <c r="U84" s="74"/>
      <c r="V84" s="75"/>
      <c r="W84">
        <v>9.64</v>
      </c>
      <c r="X84">
        <v>4.82</v>
      </c>
      <c r="Y84">
        <v>-0.1</v>
      </c>
      <c r="Z84">
        <v>6.75</v>
      </c>
      <c r="AA84">
        <v>0</v>
      </c>
      <c r="AB84">
        <v>-96</v>
      </c>
    </row>
    <row r="85" spans="7:28">
      <c r="G85" t="s">
        <v>127</v>
      </c>
      <c r="H85" s="74">
        <v>34.700000000000003</v>
      </c>
      <c r="I85" s="47">
        <v>0</v>
      </c>
      <c r="J85" s="47">
        <v>0</v>
      </c>
      <c r="K85" s="47">
        <v>0</v>
      </c>
      <c r="L85" s="47">
        <v>6.27</v>
      </c>
      <c r="M85" s="75">
        <v>0</v>
      </c>
      <c r="N85" s="74">
        <v>0</v>
      </c>
      <c r="O85" s="47">
        <v>0</v>
      </c>
      <c r="P85" s="47">
        <v>-68</v>
      </c>
      <c r="Q85" s="47">
        <v>0</v>
      </c>
      <c r="R85" s="47">
        <v>0</v>
      </c>
      <c r="S85" s="75">
        <v>0</v>
      </c>
      <c r="U85" s="74"/>
      <c r="V85" s="75"/>
      <c r="W85">
        <v>34.700000000000003</v>
      </c>
      <c r="X85">
        <v>0</v>
      </c>
      <c r="Y85">
        <v>-0.1</v>
      </c>
      <c r="Z85">
        <v>6.27</v>
      </c>
      <c r="AA85">
        <v>0</v>
      </c>
      <c r="AB85">
        <v>-68</v>
      </c>
    </row>
    <row r="86" spans="7:28">
      <c r="G86" t="s">
        <v>128</v>
      </c>
      <c r="H86" s="74">
        <v>29.89</v>
      </c>
      <c r="I86" s="47">
        <v>0</v>
      </c>
      <c r="J86" s="47">
        <v>0</v>
      </c>
      <c r="K86" s="47">
        <v>0</v>
      </c>
      <c r="L86" s="47">
        <v>5.78</v>
      </c>
      <c r="M86" s="75">
        <v>0</v>
      </c>
      <c r="N86" s="74">
        <v>0</v>
      </c>
      <c r="O86" s="47">
        <v>0</v>
      </c>
      <c r="P86" s="47">
        <v>-55</v>
      </c>
      <c r="Q86" s="47">
        <v>0</v>
      </c>
      <c r="R86" s="47">
        <v>0</v>
      </c>
      <c r="S86" s="75">
        <v>0</v>
      </c>
      <c r="U86" s="74"/>
      <c r="V86" s="75"/>
      <c r="W86">
        <v>29.89</v>
      </c>
      <c r="X86">
        <v>0</v>
      </c>
      <c r="Y86">
        <v>-0.1</v>
      </c>
      <c r="Z86">
        <v>5.78</v>
      </c>
      <c r="AA86">
        <v>0</v>
      </c>
      <c r="AB86">
        <v>-55</v>
      </c>
    </row>
    <row r="87" spans="7:28">
      <c r="G87" t="s">
        <v>129</v>
      </c>
      <c r="H87" s="74">
        <v>104.13</v>
      </c>
      <c r="I87" s="47">
        <v>0</v>
      </c>
      <c r="J87" s="47">
        <v>0</v>
      </c>
      <c r="K87" s="47">
        <v>0</v>
      </c>
      <c r="L87" s="47">
        <v>5.78</v>
      </c>
      <c r="M87" s="75">
        <v>0</v>
      </c>
      <c r="N87" s="74">
        <v>0</v>
      </c>
      <c r="O87" s="47">
        <v>0</v>
      </c>
      <c r="P87" s="47">
        <v>-56</v>
      </c>
      <c r="Q87" s="47">
        <v>0</v>
      </c>
      <c r="R87" s="47">
        <v>0</v>
      </c>
      <c r="S87" s="75">
        <v>0</v>
      </c>
      <c r="U87" s="74"/>
      <c r="V87" s="75"/>
      <c r="W87">
        <v>104.13</v>
      </c>
      <c r="X87">
        <v>0</v>
      </c>
      <c r="Y87">
        <v>-0.1</v>
      </c>
      <c r="Z87">
        <v>5.78</v>
      </c>
      <c r="AA87">
        <v>0</v>
      </c>
      <c r="AB87">
        <v>-56</v>
      </c>
    </row>
    <row r="88" spans="7:28">
      <c r="G88" t="s">
        <v>130</v>
      </c>
      <c r="H88" s="74">
        <v>73.27</v>
      </c>
      <c r="I88" s="47">
        <v>0</v>
      </c>
      <c r="J88" s="47">
        <v>0</v>
      </c>
      <c r="K88" s="47">
        <v>0</v>
      </c>
      <c r="L88" s="47">
        <v>4.82</v>
      </c>
      <c r="M88" s="75">
        <v>0</v>
      </c>
      <c r="N88" s="74">
        <v>0</v>
      </c>
      <c r="O88" s="47">
        <v>0</v>
      </c>
      <c r="P88" s="47">
        <v>-51</v>
      </c>
      <c r="Q88" s="47">
        <v>0</v>
      </c>
      <c r="R88" s="47">
        <v>0</v>
      </c>
      <c r="S88" s="75">
        <v>0</v>
      </c>
      <c r="U88" s="74"/>
      <c r="V88" s="75"/>
      <c r="W88">
        <v>73.27</v>
      </c>
      <c r="X88">
        <v>0</v>
      </c>
      <c r="Y88">
        <v>-0.1</v>
      </c>
      <c r="Z88">
        <v>4.82</v>
      </c>
      <c r="AA88">
        <v>0</v>
      </c>
      <c r="AB88">
        <v>-51</v>
      </c>
    </row>
    <row r="89" spans="7:28">
      <c r="G89" t="s">
        <v>131</v>
      </c>
      <c r="H89" s="74">
        <v>44.35</v>
      </c>
      <c r="I89" s="47">
        <v>0</v>
      </c>
      <c r="J89" s="47">
        <v>0</v>
      </c>
      <c r="K89" s="47">
        <v>0</v>
      </c>
      <c r="L89" s="47">
        <v>3.86</v>
      </c>
      <c r="M89" s="75">
        <v>0</v>
      </c>
      <c r="N89" s="74">
        <v>0</v>
      </c>
      <c r="O89" s="47">
        <v>-35</v>
      </c>
      <c r="P89" s="47">
        <v>-51</v>
      </c>
      <c r="Q89" s="47">
        <v>0</v>
      </c>
      <c r="R89" s="47">
        <v>0</v>
      </c>
      <c r="S89" s="75">
        <v>0</v>
      </c>
      <c r="U89" s="74"/>
      <c r="V89" s="75"/>
      <c r="W89">
        <v>44.35</v>
      </c>
      <c r="X89">
        <v>-35</v>
      </c>
      <c r="Y89">
        <v>-0.1</v>
      </c>
      <c r="Z89">
        <v>3.86</v>
      </c>
      <c r="AA89">
        <v>0</v>
      </c>
      <c r="AB89">
        <v>-51</v>
      </c>
    </row>
    <row r="90" spans="7:28">
      <c r="G90" t="s">
        <v>132</v>
      </c>
      <c r="H90" s="74">
        <v>41.45</v>
      </c>
      <c r="I90" s="47">
        <v>0</v>
      </c>
      <c r="J90" s="47">
        <v>0</v>
      </c>
      <c r="K90" s="47">
        <v>0</v>
      </c>
      <c r="L90" s="47">
        <v>3.86</v>
      </c>
      <c r="M90" s="75">
        <v>0</v>
      </c>
      <c r="N90" s="74">
        <v>0</v>
      </c>
      <c r="O90" s="47">
        <v>-40</v>
      </c>
      <c r="P90" s="47">
        <v>-46</v>
      </c>
      <c r="Q90" s="47">
        <v>0</v>
      </c>
      <c r="R90" s="47">
        <v>0</v>
      </c>
      <c r="S90" s="75">
        <v>0</v>
      </c>
      <c r="U90" s="74"/>
      <c r="V90" s="75"/>
      <c r="W90">
        <v>41.45</v>
      </c>
      <c r="X90">
        <v>-40</v>
      </c>
      <c r="Y90">
        <v>-0.1</v>
      </c>
      <c r="Z90">
        <v>3.86</v>
      </c>
      <c r="AA90">
        <v>0</v>
      </c>
      <c r="AB90">
        <v>-46</v>
      </c>
    </row>
    <row r="91" spans="7:28">
      <c r="G91" t="s">
        <v>133</v>
      </c>
      <c r="H91" s="74">
        <v>82.91</v>
      </c>
      <c r="I91" s="47">
        <v>0</v>
      </c>
      <c r="J91" s="47">
        <v>0</v>
      </c>
      <c r="K91" s="47">
        <v>0</v>
      </c>
      <c r="L91" s="47">
        <v>2.89</v>
      </c>
      <c r="M91" s="75">
        <v>0</v>
      </c>
      <c r="N91" s="74">
        <v>0</v>
      </c>
      <c r="O91" s="47">
        <v>-5</v>
      </c>
      <c r="P91" s="47">
        <v>-43</v>
      </c>
      <c r="Q91" s="47">
        <v>0</v>
      </c>
      <c r="R91" s="47">
        <v>0</v>
      </c>
      <c r="S91" s="75">
        <v>0</v>
      </c>
      <c r="U91" s="74"/>
      <c r="V91" s="75"/>
      <c r="W91">
        <v>82.91</v>
      </c>
      <c r="X91">
        <v>-5</v>
      </c>
      <c r="Y91">
        <v>-0.1</v>
      </c>
      <c r="Z91">
        <v>2.89</v>
      </c>
      <c r="AA91">
        <v>0</v>
      </c>
      <c r="AB91">
        <v>-43</v>
      </c>
    </row>
    <row r="92" spans="7:28">
      <c r="G92" t="s">
        <v>134</v>
      </c>
      <c r="H92" s="74">
        <v>83.88</v>
      </c>
      <c r="I92" s="47">
        <v>0</v>
      </c>
      <c r="J92" s="47">
        <v>0</v>
      </c>
      <c r="K92" s="47">
        <v>0</v>
      </c>
      <c r="L92" s="47">
        <v>2.89</v>
      </c>
      <c r="M92" s="75">
        <v>0</v>
      </c>
      <c r="N92" s="74">
        <v>0</v>
      </c>
      <c r="O92" s="47">
        <v>-25</v>
      </c>
      <c r="P92" s="47">
        <v>-53</v>
      </c>
      <c r="Q92" s="47">
        <v>0</v>
      </c>
      <c r="R92" s="47">
        <v>0</v>
      </c>
      <c r="S92" s="75">
        <v>0</v>
      </c>
      <c r="U92" s="74"/>
      <c r="V92" s="75"/>
      <c r="W92">
        <v>83.88</v>
      </c>
      <c r="X92">
        <v>-25</v>
      </c>
      <c r="Y92">
        <v>-0.1</v>
      </c>
      <c r="Z92">
        <v>2.89</v>
      </c>
      <c r="AA92">
        <v>0</v>
      </c>
      <c r="AB92">
        <v>-53</v>
      </c>
    </row>
    <row r="93" spans="7:28">
      <c r="G93" t="s">
        <v>135</v>
      </c>
      <c r="H93" s="74">
        <v>70.38</v>
      </c>
      <c r="I93" s="47">
        <v>0</v>
      </c>
      <c r="J93" s="47">
        <v>0</v>
      </c>
      <c r="K93" s="47">
        <v>0</v>
      </c>
      <c r="L93" s="47">
        <v>1.93</v>
      </c>
      <c r="M93" s="75">
        <v>0</v>
      </c>
      <c r="N93" s="74">
        <v>0</v>
      </c>
      <c r="O93" s="47">
        <v>-14</v>
      </c>
      <c r="P93" s="47">
        <v>-45</v>
      </c>
      <c r="Q93" s="47">
        <v>0</v>
      </c>
      <c r="R93" s="47">
        <v>0</v>
      </c>
      <c r="S93" s="75">
        <v>0</v>
      </c>
      <c r="U93" s="74"/>
      <c r="V93" s="75"/>
      <c r="W93">
        <v>70.38</v>
      </c>
      <c r="X93">
        <v>-14</v>
      </c>
      <c r="Y93">
        <v>-0.1</v>
      </c>
      <c r="Z93">
        <v>1.93</v>
      </c>
      <c r="AA93">
        <v>0</v>
      </c>
      <c r="AB93">
        <v>-45</v>
      </c>
    </row>
    <row r="94" spans="7:28">
      <c r="G94" t="s">
        <v>136</v>
      </c>
      <c r="H94" s="74">
        <v>69.41</v>
      </c>
      <c r="I94" s="47">
        <v>0</v>
      </c>
      <c r="J94" s="47">
        <v>0</v>
      </c>
      <c r="K94" s="47">
        <v>0</v>
      </c>
      <c r="L94" s="47">
        <v>1.93</v>
      </c>
      <c r="M94" s="75">
        <v>0</v>
      </c>
      <c r="N94" s="74">
        <v>0</v>
      </c>
      <c r="O94" s="47">
        <v>-16</v>
      </c>
      <c r="P94" s="47">
        <v>-55</v>
      </c>
      <c r="Q94" s="47">
        <v>0</v>
      </c>
      <c r="R94" s="47">
        <v>0</v>
      </c>
      <c r="S94" s="75">
        <v>0</v>
      </c>
      <c r="U94" s="74"/>
      <c r="V94" s="75"/>
      <c r="W94">
        <v>69.41</v>
      </c>
      <c r="X94">
        <v>-16</v>
      </c>
      <c r="Y94">
        <v>-0.1</v>
      </c>
      <c r="Z94">
        <v>1.93</v>
      </c>
      <c r="AA94">
        <v>0</v>
      </c>
      <c r="AB94">
        <v>-55</v>
      </c>
    </row>
    <row r="95" spans="7:28">
      <c r="G95" t="s">
        <v>137</v>
      </c>
      <c r="H95" s="74">
        <v>41.45</v>
      </c>
      <c r="I95" s="47">
        <v>0</v>
      </c>
      <c r="J95" s="47">
        <v>0</v>
      </c>
      <c r="K95" s="47">
        <v>0</v>
      </c>
      <c r="L95" s="47">
        <v>1.45</v>
      </c>
      <c r="M95" s="75">
        <v>0</v>
      </c>
      <c r="N95" s="74">
        <v>0</v>
      </c>
      <c r="O95" s="47">
        <v>0</v>
      </c>
      <c r="P95" s="47">
        <v>-80</v>
      </c>
      <c r="Q95" s="47">
        <v>0</v>
      </c>
      <c r="R95" s="47">
        <v>0</v>
      </c>
      <c r="S95" s="75">
        <v>0</v>
      </c>
      <c r="U95" s="74"/>
      <c r="V95" s="75"/>
      <c r="W95">
        <v>41.45</v>
      </c>
      <c r="X95">
        <v>0</v>
      </c>
      <c r="Y95">
        <v>-0.1</v>
      </c>
      <c r="Z95">
        <v>1.45</v>
      </c>
      <c r="AA95">
        <v>0</v>
      </c>
      <c r="AB95">
        <v>-80</v>
      </c>
    </row>
    <row r="96" spans="7:28">
      <c r="G96" t="s">
        <v>138</v>
      </c>
      <c r="H96" s="74">
        <v>23.14</v>
      </c>
      <c r="I96" s="47">
        <v>0</v>
      </c>
      <c r="J96" s="47">
        <v>0</v>
      </c>
      <c r="K96" s="47">
        <v>0</v>
      </c>
      <c r="L96" s="47">
        <v>0.96</v>
      </c>
      <c r="M96" s="75">
        <v>0</v>
      </c>
      <c r="N96" s="74">
        <v>0</v>
      </c>
      <c r="O96" s="47">
        <v>0</v>
      </c>
      <c r="P96" s="47">
        <v>-80</v>
      </c>
      <c r="Q96" s="47">
        <v>0</v>
      </c>
      <c r="R96" s="47">
        <v>0</v>
      </c>
      <c r="S96" s="75">
        <v>0</v>
      </c>
      <c r="U96" s="74"/>
      <c r="V96" s="75"/>
      <c r="W96">
        <v>23.14</v>
      </c>
      <c r="X96">
        <v>0</v>
      </c>
      <c r="Y96">
        <v>-0.1</v>
      </c>
      <c r="Z96">
        <v>0.96</v>
      </c>
      <c r="AA96">
        <v>0</v>
      </c>
      <c r="AB96">
        <v>-80</v>
      </c>
    </row>
    <row r="97" spans="1:83">
      <c r="G97" t="s">
        <v>139</v>
      </c>
      <c r="H97" s="74">
        <v>14.47</v>
      </c>
      <c r="I97" s="47">
        <v>0</v>
      </c>
      <c r="J97" s="47">
        <v>0</v>
      </c>
      <c r="K97" s="47">
        <v>0</v>
      </c>
      <c r="L97" s="47">
        <v>0.96</v>
      </c>
      <c r="M97" s="75">
        <v>0</v>
      </c>
      <c r="N97" s="74">
        <v>0</v>
      </c>
      <c r="O97" s="47">
        <v>0</v>
      </c>
      <c r="P97" s="47">
        <v>-90</v>
      </c>
      <c r="Q97" s="47">
        <v>0</v>
      </c>
      <c r="R97" s="47">
        <v>0</v>
      </c>
      <c r="S97" s="75">
        <v>0</v>
      </c>
      <c r="U97" s="74"/>
      <c r="V97" s="75"/>
      <c r="W97">
        <v>14.47</v>
      </c>
      <c r="X97">
        <v>0</v>
      </c>
      <c r="Y97">
        <v>-0.1</v>
      </c>
      <c r="Z97">
        <v>0.96</v>
      </c>
      <c r="AA97">
        <v>0</v>
      </c>
      <c r="AB97">
        <v>-90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0.96</v>
      </c>
      <c r="M98" s="75">
        <v>0</v>
      </c>
      <c r="N98" s="74">
        <v>0</v>
      </c>
      <c r="O98" s="47">
        <v>0</v>
      </c>
      <c r="P98" s="47">
        <v>-90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0</v>
      </c>
      <c r="Y98">
        <v>-0.1</v>
      </c>
      <c r="Z98">
        <v>0.96</v>
      </c>
      <c r="AA98">
        <v>0</v>
      </c>
      <c r="AB98">
        <v>-90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1.5348700000000006</v>
      </c>
      <c r="I99" s="70">
        <f t="shared" ref="I99:BQ99" si="1">SUM(I3:I98)/4000</f>
        <v>0.13303750000000003</v>
      </c>
      <c r="J99" s="70">
        <f t="shared" si="1"/>
        <v>0.44253499999999996</v>
      </c>
      <c r="K99" s="70">
        <f t="shared" si="1"/>
        <v>0</v>
      </c>
      <c r="L99" s="70">
        <f t="shared" si="1"/>
        <v>0.13022499999999992</v>
      </c>
      <c r="M99" s="70">
        <f t="shared" si="1"/>
        <v>2.3400000000000001E-3</v>
      </c>
      <c r="N99" s="69">
        <f t="shared" si="1"/>
        <v>-0.4425</v>
      </c>
      <c r="O99" s="70">
        <f t="shared" si="1"/>
        <v>-0.47625000000000001</v>
      </c>
      <c r="P99" s="70">
        <f t="shared" si="1"/>
        <v>-0.78949999999999998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1.0923699999999998</v>
      </c>
      <c r="X99">
        <f t="shared" si="1"/>
        <v>-0.34321249999999998</v>
      </c>
      <c r="Y99">
        <f t="shared" si="1"/>
        <v>-1.4694999999999982E-2</v>
      </c>
      <c r="Z99">
        <f t="shared" si="1"/>
        <v>0.13022499999999992</v>
      </c>
      <c r="AA99">
        <f t="shared" si="1"/>
        <v>2.3400000000000001E-3</v>
      </c>
      <c r="AB99">
        <f t="shared" si="1"/>
        <v>-0.34696500000000002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45609</v>
      </c>
      <c r="U2" s="74" t="s">
        <v>225</v>
      </c>
      <c r="V2" s="75" t="s">
        <v>224</v>
      </c>
      <c r="W2" s="29" t="s">
        <v>256</v>
      </c>
      <c r="X2" t="s">
        <v>544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544</v>
      </c>
      <c r="U3" s="74"/>
      <c r="V3" s="75"/>
      <c r="W3">
        <v>0</v>
      </c>
      <c r="X3">
        <v>-2.5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-2.5</v>
      </c>
      <c r="Y4">
        <v>0</v>
      </c>
    </row>
    <row r="5" spans="1:25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-2.5</v>
      </c>
      <c r="Y5">
        <v>0</v>
      </c>
    </row>
    <row r="6" spans="1:25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-2.5</v>
      </c>
      <c r="Y6">
        <v>0</v>
      </c>
    </row>
    <row r="7" spans="1:25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-2.5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-2.5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-2.5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-2.5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-2.5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-2.5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-2.5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-2.5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-2.5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-2.5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-2.5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-2.5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-2.5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-2.5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-2.5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-2.5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-2.5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-2.5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-2.5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-2.5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-2.5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-2.5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-2.5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-2.5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-2.5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-2.5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-2.5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-2.5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-2.5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-2.5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4.53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-2.5</v>
      </c>
      <c r="Y37">
        <v>4.53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6.85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-2.5</v>
      </c>
      <c r="Y38">
        <v>6.85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5.5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-2.5</v>
      </c>
      <c r="Y39">
        <v>5.5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7.33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-2.5</v>
      </c>
      <c r="Y40">
        <v>7.33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3.57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-2.5</v>
      </c>
      <c r="Y41">
        <v>3.57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6.46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-2.5</v>
      </c>
      <c r="Y42">
        <v>6.46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4.92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-2.5</v>
      </c>
      <c r="Y43">
        <v>4.92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3.66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-2.5</v>
      </c>
      <c r="Y44">
        <v>3.66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1.93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-2.5</v>
      </c>
      <c r="Y45">
        <v>1.93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-2.5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0.57999999999999996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-2.5</v>
      </c>
      <c r="Y47">
        <v>0.57999999999999996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1.06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-2.5</v>
      </c>
      <c r="Y48">
        <v>1.06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-2.5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1.06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-2.5</v>
      </c>
      <c r="Y50">
        <v>1.06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3.09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-2.5</v>
      </c>
      <c r="Y51">
        <v>3.09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4.92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-2.5</v>
      </c>
      <c r="Y52">
        <v>4.92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4.34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-2.5</v>
      </c>
      <c r="Y53">
        <v>4.34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2.7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-2.5</v>
      </c>
      <c r="Y54">
        <v>2.7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3.76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-2.5</v>
      </c>
      <c r="Y55">
        <v>3.76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-2.5</v>
      </c>
      <c r="Y56">
        <v>0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1.93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-2.5</v>
      </c>
      <c r="Y57">
        <v>1.93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3.76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-2.5</v>
      </c>
      <c r="Y58">
        <v>3.76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0.87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-2.5</v>
      </c>
      <c r="Y59">
        <v>0.87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2.99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-2.5</v>
      </c>
      <c r="Y60">
        <v>2.99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0.19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-2.5</v>
      </c>
      <c r="Y61">
        <v>0.19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1.25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-2.5</v>
      </c>
      <c r="Y62">
        <v>1.25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1.54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-2.5</v>
      </c>
      <c r="Y63">
        <v>1.54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3.09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-2.5</v>
      </c>
      <c r="Y64">
        <v>3.09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-2.5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-2.5</v>
      </c>
      <c r="Y66">
        <v>0</v>
      </c>
    </row>
    <row r="67" spans="7:25">
      <c r="G67" t="s">
        <v>109</v>
      </c>
      <c r="H67" s="74">
        <v>24.93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24.93</v>
      </c>
      <c r="X67">
        <v>-2.5</v>
      </c>
      <c r="Y67">
        <v>0</v>
      </c>
    </row>
    <row r="68" spans="7:25">
      <c r="G68" t="s">
        <v>110</v>
      </c>
      <c r="H68" s="74">
        <v>14.82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14.82</v>
      </c>
      <c r="X68">
        <v>-2.5</v>
      </c>
      <c r="Y68">
        <v>0</v>
      </c>
    </row>
    <row r="69" spans="7:25">
      <c r="G69" t="s">
        <v>111</v>
      </c>
      <c r="H69" s="74">
        <v>57.84</v>
      </c>
      <c r="I69" s="47">
        <v>0</v>
      </c>
      <c r="J69" s="47">
        <v>0</v>
      </c>
      <c r="K69" s="47">
        <v>0</v>
      </c>
      <c r="L69" s="47">
        <v>0</v>
      </c>
      <c r="M69" s="75">
        <v>6.56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57.84</v>
      </c>
      <c r="X69">
        <v>-2.5</v>
      </c>
      <c r="Y69">
        <v>6.56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3.57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-2.5</v>
      </c>
      <c r="Y70">
        <v>3.57</v>
      </c>
    </row>
    <row r="71" spans="7:25">
      <c r="G71" t="s">
        <v>113</v>
      </c>
      <c r="H71" s="74">
        <v>107.98</v>
      </c>
      <c r="I71" s="47">
        <v>0</v>
      </c>
      <c r="J71" s="47">
        <v>0</v>
      </c>
      <c r="K71" s="47">
        <v>0</v>
      </c>
      <c r="L71" s="47">
        <v>0</v>
      </c>
      <c r="M71" s="75">
        <v>6.75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107.98</v>
      </c>
      <c r="X71">
        <v>-2.5</v>
      </c>
      <c r="Y71">
        <v>6.75</v>
      </c>
    </row>
    <row r="72" spans="7:25">
      <c r="G72" t="s">
        <v>114</v>
      </c>
      <c r="H72" s="74">
        <v>7.23</v>
      </c>
      <c r="I72" s="47">
        <v>0</v>
      </c>
      <c r="J72" s="47">
        <v>0</v>
      </c>
      <c r="K72" s="47">
        <v>0</v>
      </c>
      <c r="L72" s="47">
        <v>0</v>
      </c>
      <c r="M72" s="75">
        <v>6.07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7.23</v>
      </c>
      <c r="X72">
        <v>-2.5</v>
      </c>
      <c r="Y72">
        <v>6.07</v>
      </c>
    </row>
    <row r="73" spans="7:25">
      <c r="G73" t="s">
        <v>115</v>
      </c>
      <c r="H73" s="74">
        <v>69.510000000000005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69.510000000000005</v>
      </c>
      <c r="X73">
        <v>-2.5</v>
      </c>
      <c r="Y73">
        <v>0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-2.5</v>
      </c>
      <c r="Y74">
        <v>0</v>
      </c>
    </row>
    <row r="75" spans="7:25">
      <c r="G75" t="s">
        <v>117</v>
      </c>
      <c r="H75" s="74">
        <v>26.42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26.42</v>
      </c>
      <c r="X75">
        <v>-2.5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-2.5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0</v>
      </c>
      <c r="X77">
        <v>-2.5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0</v>
      </c>
      <c r="X78">
        <v>-2.5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0</v>
      </c>
      <c r="X79">
        <v>-2.5</v>
      </c>
      <c r="Y79">
        <v>0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0</v>
      </c>
      <c r="X80">
        <v>-2.5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0</v>
      </c>
      <c r="X81">
        <v>-2.5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0</v>
      </c>
      <c r="X82">
        <v>-2.5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-2.5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-2.5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-2.5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-2.5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-2.5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-2.5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-2.5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-2.5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-2.5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-2.5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-2.5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-2.5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-2.5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-2.5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-2.5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-2.5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7.7182500000000001E-2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2.6207500000000009E-2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7.7182500000000001E-2</v>
      </c>
      <c r="X99">
        <f t="shared" si="1"/>
        <v>-0.06</v>
      </c>
      <c r="Y99">
        <f t="shared" si="1"/>
        <v>2.6207500000000009E-2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45609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45609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5.2149999999999999</v>
      </c>
      <c r="E3">
        <f>GT_NG!P3</f>
        <v>12.279738884968243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77.980836188243785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691.44603567078934</v>
      </c>
      <c r="P3" s="37">
        <v>119.26000000000002</v>
      </c>
      <c r="Q3" s="37">
        <v>38.25</v>
      </c>
      <c r="R3" s="39">
        <v>0</v>
      </c>
      <c r="S3" s="39">
        <v>0</v>
      </c>
      <c r="T3" s="38">
        <f>SUMPRODUCT(LTA!J3:AN3,LTA!J$101:AN$101,LTA!J$103:AN$103)</f>
        <v>22.99</v>
      </c>
      <c r="U3" s="38">
        <f>SUMPRODUCT(LTA!J3:AN3,LTA!J$102:AN$102,LTA!J$103:AN$103)</f>
        <v>58.78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307.55</v>
      </c>
      <c r="Z3" s="35">
        <f>IEX!N3</f>
        <v>0</v>
      </c>
      <c r="AA3" s="76">
        <f>STOA!H3</f>
        <v>0.48</v>
      </c>
      <c r="AB3" s="76">
        <f>-STOA!N3</f>
        <v>-252.22</v>
      </c>
      <c r="AC3">
        <f>SUMIF(B3:AB3,"&gt;0")*$AC$2-SUMIF(B3:AB3,"&lt;0")*($AC$2/(1-$AC$2))+SUMIF(AI3:AR3,"&gt;0")*$AC$2-SUMIF(AI3:AR3,"&lt;0")*($AC$2/(1-$AC$2))</f>
        <v>12.389788261041669</v>
      </c>
      <c r="AD3">
        <f>SUM(B3:AB3,AI3:AV3)-AC3</f>
        <v>1069.6218224829595</v>
      </c>
      <c r="AE3">
        <f>'IDT-1'!B3</f>
        <v>73.91</v>
      </c>
      <c r="AF3" s="25"/>
      <c r="AG3">
        <f>SUM(AD3:AF3)</f>
        <v>1143.5318224829596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5.2149999999999999</v>
      </c>
      <c r="E4">
        <f>GT_NG!P4</f>
        <v>12.574311926605505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691.44603567078934</v>
      </c>
      <c r="P4" s="37">
        <v>119.26000000000002</v>
      </c>
      <c r="Q4" s="37">
        <v>38.25</v>
      </c>
      <c r="R4" s="39">
        <v>0</v>
      </c>
      <c r="S4" s="39">
        <v>0</v>
      </c>
      <c r="T4" s="38">
        <f>SUMPRODUCT(LTA!J4:AN4,LTA!J$101:AN$101,LTA!J$103:AN$103)</f>
        <v>22.66</v>
      </c>
      <c r="U4" s="38">
        <f>SUMPRODUCT(LTA!J4:AN4,LTA!J$102:AN$102,LTA!J$103:AN$103)</f>
        <v>58.78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250.67</v>
      </c>
      <c r="Z4" s="35">
        <f>IEX!N4</f>
        <v>0</v>
      </c>
      <c r="AA4" s="76">
        <f>STOA!H4</f>
        <v>0.48</v>
      </c>
      <c r="AB4" s="76">
        <f>-STOA!N4</f>
        <v>-252.22</v>
      </c>
      <c r="AC4">
        <f t="shared" ref="AC4:AC67" si="0">SUMIF(B4:AB4,"&gt;0")*$AC$2-SUMIF(B4:AB4,"&lt;0")*($AC$2/(1-$AC$2))+SUMIF(AI4:AR4,"&gt;0")*$AC$2-SUMIF(AI4:AR4,"&lt;0")*($AC$2/(1-$AC$2))</f>
        <v>12.114555408498139</v>
      </c>
      <c r="AD4">
        <f t="shared" ref="AD4:AD67" si="1">SUM(B4:AB4,AI4:AV4)-AC4</f>
        <v>1034.6107921888968</v>
      </c>
      <c r="AE4">
        <f>'IDT-1'!B4</f>
        <v>109.4</v>
      </c>
      <c r="AF4" s="25"/>
      <c r="AG4">
        <f t="shared" ref="AG4:AG67" si="2">SUM(AD4:AF4)</f>
        <v>1144.0107921888969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5.2149999999999999</v>
      </c>
      <c r="E5">
        <f>GT_NG!P5</f>
        <v>12.574311926605505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689.28662572254802</v>
      </c>
      <c r="P5" s="37">
        <v>118.24</v>
      </c>
      <c r="Q5" s="37">
        <v>38.25</v>
      </c>
      <c r="R5" s="39">
        <v>0</v>
      </c>
      <c r="S5" s="39">
        <v>0</v>
      </c>
      <c r="T5" s="38">
        <f>SUMPRODUCT(LTA!J5:AN5,LTA!J$101:AN$101,LTA!J$103:AN$103)</f>
        <v>22.66</v>
      </c>
      <c r="U5" s="38">
        <f>SUMPRODUCT(LTA!J5:AN5,LTA!J$102:AN$102,LTA!J$103:AN$103)</f>
        <v>59.29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178.36</v>
      </c>
      <c r="Z5" s="35">
        <f>IEX!N5</f>
        <v>0</v>
      </c>
      <c r="AA5" s="76">
        <f>STOA!H5</f>
        <v>0.48</v>
      </c>
      <c r="AB5" s="76">
        <f>-STOA!N5</f>
        <v>-252.22</v>
      </c>
      <c r="AC5">
        <f t="shared" si="0"/>
        <v>11.732750010901858</v>
      </c>
      <c r="AD5">
        <f t="shared" si="1"/>
        <v>986.04318763825165</v>
      </c>
      <c r="AE5">
        <f>'IDT-1'!B5</f>
        <v>143.64400000000001</v>
      </c>
      <c r="AF5" s="25"/>
      <c r="AG5">
        <f t="shared" si="2"/>
        <v>1129.6871876382515</v>
      </c>
      <c r="AI5" s="35">
        <f>PXIL!H5</f>
        <v>0</v>
      </c>
      <c r="AJ5" s="35">
        <f>PXIL!N5</f>
        <v>0</v>
      </c>
      <c r="AK5" s="35">
        <f>RTM_IEX!H5</f>
        <v>26.03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12.574311926605505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690.12965240068911</v>
      </c>
      <c r="P6" s="37">
        <v>118.24</v>
      </c>
      <c r="Q6" s="37">
        <v>38.25</v>
      </c>
      <c r="R6" s="39">
        <v>0</v>
      </c>
      <c r="S6" s="39">
        <v>0</v>
      </c>
      <c r="T6" s="38">
        <f>SUMPRODUCT(LTA!J6:AN6,LTA!J$101:AN$101,LTA!J$103:AN$103)</f>
        <v>22.66</v>
      </c>
      <c r="U6" s="38">
        <f>SUMPRODUCT(LTA!J6:AN6,LTA!J$102:AN$102,LTA!J$103:AN$103)</f>
        <v>59.29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146.54</v>
      </c>
      <c r="Z6" s="35">
        <f>IEX!N6</f>
        <v>0</v>
      </c>
      <c r="AA6" s="76">
        <f>STOA!H6</f>
        <v>0.48</v>
      </c>
      <c r="AB6" s="76">
        <f>-STOA!N6</f>
        <v>-252.22</v>
      </c>
      <c r="AC6">
        <f t="shared" si="0"/>
        <v>11.480257398907172</v>
      </c>
      <c r="AD6">
        <f t="shared" si="1"/>
        <v>953.9248325586201</v>
      </c>
      <c r="AE6">
        <f>'IDT-1'!B6</f>
        <v>160</v>
      </c>
      <c r="AF6" s="25"/>
      <c r="AG6">
        <f t="shared" si="2"/>
        <v>1113.92483255862</v>
      </c>
      <c r="AI6" s="35">
        <f>PXIL!H6</f>
        <v>0</v>
      </c>
      <c r="AJ6" s="35">
        <f>PXIL!N6</f>
        <v>0</v>
      </c>
      <c r="AK6" s="35">
        <f>RTM_IEX!H6</f>
        <v>40.49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12.574311926605505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697.6442163693448</v>
      </c>
      <c r="P7" s="37">
        <v>118.24</v>
      </c>
      <c r="Q7" s="37">
        <v>38.25</v>
      </c>
      <c r="R7" s="39">
        <v>0</v>
      </c>
      <c r="S7" s="39">
        <v>0</v>
      </c>
      <c r="T7" s="38">
        <f>SUMPRODUCT(LTA!J7:AN7,LTA!J$101:AN$101,LTA!J$103:AN$103)</f>
        <v>21.32</v>
      </c>
      <c r="U7" s="38">
        <f>SUMPRODUCT(LTA!J7:AN7,LTA!J$102:AN$102,LTA!J$103:AN$103)</f>
        <v>59.29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151.36000000000001</v>
      </c>
      <c r="Z7" s="35">
        <f>IEX!N7</f>
        <v>0</v>
      </c>
      <c r="AA7" s="76">
        <f>STOA!H7</f>
        <v>0.48</v>
      </c>
      <c r="AB7" s="76">
        <f>-STOA!N7</f>
        <v>-252.22</v>
      </c>
      <c r="AC7">
        <f t="shared" si="0"/>
        <v>11.490900997862687</v>
      </c>
      <c r="AD7">
        <f t="shared" si="1"/>
        <v>955.27875292832027</v>
      </c>
      <c r="AE7">
        <f>'IDT-1'!B7</f>
        <v>127.432</v>
      </c>
      <c r="AF7" s="25"/>
      <c r="AG7">
        <f t="shared" si="2"/>
        <v>1082.7107529283203</v>
      </c>
      <c r="AI7" s="35">
        <f>PXIL!H7</f>
        <v>0</v>
      </c>
      <c r="AJ7" s="35">
        <f>PXIL!N7</f>
        <v>0</v>
      </c>
      <c r="AK7" s="35">
        <f>RTM_IEX!H7</f>
        <v>30.86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12.574311926605505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673.54421636934489</v>
      </c>
      <c r="P8" s="37">
        <v>118.24</v>
      </c>
      <c r="Q8" s="37">
        <v>38.25</v>
      </c>
      <c r="R8" s="39">
        <v>0</v>
      </c>
      <c r="S8" s="39">
        <v>0</v>
      </c>
      <c r="T8" s="38">
        <f>SUMPRODUCT(LTA!J8:AN8,LTA!J$101:AN$101,LTA!J$103:AN$103)</f>
        <v>21.32</v>
      </c>
      <c r="U8" s="38">
        <f>SUMPRODUCT(LTA!J8:AN8,LTA!J$102:AN$102,LTA!J$103:AN$103)</f>
        <v>59.29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118.58</v>
      </c>
      <c r="Z8" s="35">
        <f>IEX!N8</f>
        <v>0</v>
      </c>
      <c r="AA8" s="76">
        <f>STOA!H8</f>
        <v>0.48</v>
      </c>
      <c r="AB8" s="76">
        <f>-STOA!N8</f>
        <v>-252.22</v>
      </c>
      <c r="AC8">
        <f t="shared" si="0"/>
        <v>11.250192997862689</v>
      </c>
      <c r="AD8">
        <f t="shared" si="1"/>
        <v>924.65946092832041</v>
      </c>
      <c r="AE8">
        <f>'IDT-1'!B8</f>
        <v>142.63200000000001</v>
      </c>
      <c r="AF8" s="25"/>
      <c r="AG8">
        <f t="shared" si="2"/>
        <v>1067.2914609283205</v>
      </c>
      <c r="AI8" s="35">
        <f>PXIL!H8</f>
        <v>0</v>
      </c>
      <c r="AJ8" s="35">
        <f>PXIL!N8</f>
        <v>0</v>
      </c>
      <c r="AK8" s="35">
        <f>RTM_IEX!H8</f>
        <v>56.88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12.574311926605505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675.70947236934489</v>
      </c>
      <c r="P9" s="37">
        <v>118.24</v>
      </c>
      <c r="Q9" s="37">
        <v>38.25</v>
      </c>
      <c r="R9" s="39">
        <v>0</v>
      </c>
      <c r="S9" s="39">
        <v>0</v>
      </c>
      <c r="T9" s="38">
        <f>SUMPRODUCT(LTA!J9:AN9,LTA!J$101:AN$101,LTA!J$103:AN$103)</f>
        <v>21.32</v>
      </c>
      <c r="U9" s="38">
        <f>SUMPRODUCT(LTA!J9:AN9,LTA!J$102:AN$102,LTA!J$103:AN$103)</f>
        <v>58.78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125.33</v>
      </c>
      <c r="Z9" s="35">
        <f>IEX!N9</f>
        <v>0</v>
      </c>
      <c r="AA9" s="76">
        <f>STOA!H9</f>
        <v>0.48</v>
      </c>
      <c r="AB9" s="76">
        <f>-STOA!N9</f>
        <v>-252.22</v>
      </c>
      <c r="AC9">
        <f t="shared" si="0"/>
        <v>11.203043994662687</v>
      </c>
      <c r="AD9">
        <f t="shared" si="1"/>
        <v>918.66186593152031</v>
      </c>
      <c r="AE9">
        <f>'IDT-1'!B9</f>
        <v>146.37799999999999</v>
      </c>
      <c r="AF9" s="25"/>
      <c r="AG9">
        <f t="shared" si="2"/>
        <v>1065.0398659315204</v>
      </c>
      <c r="AI9" s="35">
        <f>PXIL!H9</f>
        <v>0</v>
      </c>
      <c r="AJ9" s="35">
        <f>PXIL!N9</f>
        <v>0</v>
      </c>
      <c r="AK9" s="35">
        <f>RTM_IEX!H9</f>
        <v>42.43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12.574311926605505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675.70947236934489</v>
      </c>
      <c r="P10" s="37">
        <v>118.24</v>
      </c>
      <c r="Q10" s="37">
        <v>38.25</v>
      </c>
      <c r="R10" s="39">
        <v>0</v>
      </c>
      <c r="S10" s="39">
        <v>0</v>
      </c>
      <c r="T10" s="38">
        <f>SUMPRODUCT(LTA!J10:AN10,LTA!J$101:AN$101,LTA!J$103:AN$103)</f>
        <v>21.32</v>
      </c>
      <c r="U10" s="38">
        <f>SUMPRODUCT(LTA!J10:AN10,LTA!J$102:AN$102,LTA!J$103:AN$103)</f>
        <v>58.28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107.02</v>
      </c>
      <c r="Z10" s="35">
        <f>IEX!N10</f>
        <v>0</v>
      </c>
      <c r="AA10" s="76">
        <f>STOA!H10</f>
        <v>0.48</v>
      </c>
      <c r="AB10" s="76">
        <f>-STOA!N10</f>
        <v>-252.22</v>
      </c>
      <c r="AC10">
        <f t="shared" si="0"/>
        <v>11.01116399466269</v>
      </c>
      <c r="AD10">
        <f t="shared" si="1"/>
        <v>894.25374593152048</v>
      </c>
      <c r="AE10">
        <f>'IDT-1'!B10</f>
        <v>158.44800000000001</v>
      </c>
      <c r="AF10" s="25"/>
      <c r="AG10">
        <f t="shared" si="2"/>
        <v>1052.7017459315205</v>
      </c>
      <c r="AI10" s="35">
        <f>PXIL!H10</f>
        <v>0</v>
      </c>
      <c r="AJ10" s="35">
        <f>PXIL!N10</f>
        <v>0</v>
      </c>
      <c r="AK10" s="35">
        <f>RTM_IEX!H10</f>
        <v>36.64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12.570415814587594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635.16958768776146</v>
      </c>
      <c r="P11" s="37">
        <v>118.24</v>
      </c>
      <c r="Q11" s="37">
        <v>38.25</v>
      </c>
      <c r="R11" s="39">
        <v>0</v>
      </c>
      <c r="S11" s="39">
        <v>0</v>
      </c>
      <c r="T11" s="38">
        <f>SUMPRODUCT(LTA!J11:AN11,LTA!J$101:AN$101,LTA!J$103:AN$103)</f>
        <v>21.32</v>
      </c>
      <c r="U11" s="38">
        <f>SUMPRODUCT(LTA!J11:AN11,LTA!J$102:AN$102,LTA!J$103:AN$103)</f>
        <v>58.28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83.88</v>
      </c>
      <c r="Z11" s="35">
        <f>IEX!N11</f>
        <v>0</v>
      </c>
      <c r="AA11" s="76">
        <f>STOA!H11</f>
        <v>0.48</v>
      </c>
      <c r="AB11" s="76">
        <f>-STOA!N11</f>
        <v>-252.22</v>
      </c>
      <c r="AC11">
        <f t="shared" si="0"/>
        <v>10.756962724556784</v>
      </c>
      <c r="AD11">
        <f t="shared" si="1"/>
        <v>861.9180407777925</v>
      </c>
      <c r="AE11">
        <f>'IDT-1'!B11</f>
        <v>167.792</v>
      </c>
      <c r="AF11" s="25"/>
      <c r="AG11">
        <f t="shared" si="2"/>
        <v>1029.7100407777925</v>
      </c>
      <c r="AI11" s="35">
        <f>PXIL!H11</f>
        <v>0</v>
      </c>
      <c r="AJ11" s="35">
        <f>PXIL!N11</f>
        <v>0</v>
      </c>
      <c r="AK11" s="35">
        <f>RTM_IEX!H11</f>
        <v>67.489999999999995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12.570415814587594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625.07391258277005</v>
      </c>
      <c r="P12" s="37">
        <v>118.24</v>
      </c>
      <c r="Q12" s="37">
        <v>38.25</v>
      </c>
      <c r="R12" s="39">
        <v>0</v>
      </c>
      <c r="S12" s="39">
        <v>0</v>
      </c>
      <c r="T12" s="38">
        <f>SUMPRODUCT(LTA!J12:AN12,LTA!J$101:AN$101,LTA!J$103:AN$103)</f>
        <v>21.32</v>
      </c>
      <c r="U12" s="38">
        <f>SUMPRODUCT(LTA!J12:AN12,LTA!J$102:AN$102,LTA!J$103:AN$103)</f>
        <v>58.28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62.67</v>
      </c>
      <c r="Z12" s="35">
        <f>IEX!N12</f>
        <v>0</v>
      </c>
      <c r="AA12" s="76">
        <f>STOA!H12</f>
        <v>0.48</v>
      </c>
      <c r="AB12" s="76">
        <f>-STOA!N12</f>
        <v>-252.22</v>
      </c>
      <c r="AC12">
        <f t="shared" si="0"/>
        <v>10.58797045873785</v>
      </c>
      <c r="AD12">
        <f t="shared" si="1"/>
        <v>840.42135793861996</v>
      </c>
      <c r="AE12">
        <f>'IDT-1'!B12</f>
        <v>180</v>
      </c>
      <c r="AF12" s="25"/>
      <c r="AG12">
        <f t="shared" si="2"/>
        <v>1020.42135793862</v>
      </c>
      <c r="AI12" s="35">
        <f>PXIL!H12</f>
        <v>0</v>
      </c>
      <c r="AJ12" s="35">
        <f>PXIL!N12</f>
        <v>0</v>
      </c>
      <c r="AK12" s="35">
        <f>RTM_IEX!H12</f>
        <v>77.13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12.570415814587594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649.17391258276996</v>
      </c>
      <c r="P13" s="37">
        <v>118.24</v>
      </c>
      <c r="Q13" s="37">
        <v>38.25</v>
      </c>
      <c r="R13" s="39">
        <v>0</v>
      </c>
      <c r="S13" s="39">
        <v>0</v>
      </c>
      <c r="T13" s="38">
        <f>SUMPRODUCT(LTA!J13:AN13,LTA!J$101:AN$101,LTA!J$103:AN$103)</f>
        <v>21.32</v>
      </c>
      <c r="U13" s="38">
        <f>SUMPRODUCT(LTA!J13:AN13,LTA!J$102:AN$102,LTA!J$103:AN$103)</f>
        <v>58.28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41.46</v>
      </c>
      <c r="Z13" s="35">
        <f>IEX!N13</f>
        <v>0</v>
      </c>
      <c r="AA13" s="76">
        <f>STOA!H13</f>
        <v>0.48</v>
      </c>
      <c r="AB13" s="76">
        <f>-STOA!N13</f>
        <v>-252.22</v>
      </c>
      <c r="AC13">
        <f t="shared" si="0"/>
        <v>10.48267045873785</v>
      </c>
      <c r="AD13">
        <f t="shared" si="1"/>
        <v>827.02665793861979</v>
      </c>
      <c r="AE13">
        <f>'IDT-1'!B13</f>
        <v>190</v>
      </c>
      <c r="AF13" s="25"/>
      <c r="AG13">
        <f t="shared" si="2"/>
        <v>1017.0266579386198</v>
      </c>
      <c r="AI13" s="35">
        <f>PXIL!H13</f>
        <v>0</v>
      </c>
      <c r="AJ13" s="35">
        <f>PXIL!N13</f>
        <v>0</v>
      </c>
      <c r="AK13" s="35">
        <f>RTM_IEX!H13</f>
        <v>60.74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12.570415814587594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649.17391258276996</v>
      </c>
      <c r="P14" s="37">
        <v>118.24</v>
      </c>
      <c r="Q14" s="37">
        <v>38.25</v>
      </c>
      <c r="R14" s="39">
        <v>0</v>
      </c>
      <c r="S14" s="39">
        <v>0</v>
      </c>
      <c r="T14" s="38">
        <f>SUMPRODUCT(LTA!J14:AN14,LTA!J$101:AN$101,LTA!J$103:AN$103)</f>
        <v>21.32</v>
      </c>
      <c r="U14" s="38">
        <f>SUMPRODUCT(LTA!J14:AN14,LTA!J$102:AN$102,LTA!J$103:AN$103)</f>
        <v>57.769999999999996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29.89</v>
      </c>
      <c r="Z14" s="35">
        <f>IEX!N14</f>
        <v>0</v>
      </c>
      <c r="AA14" s="76">
        <f>STOA!H14</f>
        <v>0.48</v>
      </c>
      <c r="AB14" s="76">
        <f>-STOA!N14</f>
        <v>-252.22</v>
      </c>
      <c r="AC14">
        <f t="shared" si="0"/>
        <v>10.380958458737849</v>
      </c>
      <c r="AD14">
        <f t="shared" si="1"/>
        <v>814.08836993861973</v>
      </c>
      <c r="AE14">
        <f>'IDT-1'!B14</f>
        <v>195</v>
      </c>
      <c r="AF14" s="25"/>
      <c r="AG14">
        <f t="shared" si="2"/>
        <v>1009.0883699386197</v>
      </c>
      <c r="AI14" s="35">
        <f>PXIL!H14</f>
        <v>0</v>
      </c>
      <c r="AJ14" s="35">
        <f>PXIL!N14</f>
        <v>0</v>
      </c>
      <c r="AK14" s="35">
        <f>RTM_IEX!H14</f>
        <v>59.78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12.570415814587594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649.16891783487097</v>
      </c>
      <c r="P15" s="37">
        <v>118.24</v>
      </c>
      <c r="Q15" s="37">
        <v>38.25</v>
      </c>
      <c r="R15" s="39">
        <v>0</v>
      </c>
      <c r="S15" s="39">
        <v>0</v>
      </c>
      <c r="T15" s="38">
        <f>SUMPRODUCT(LTA!J15:AN15,LTA!J$101:AN$101,LTA!J$103:AN$103)</f>
        <v>21</v>
      </c>
      <c r="U15" s="38">
        <f>SUMPRODUCT(LTA!J15:AN15,LTA!J$102:AN$102,LTA!J$103:AN$103)</f>
        <v>57.769999999999996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22.17</v>
      </c>
      <c r="Z15" s="35">
        <f>IEX!N15</f>
        <v>0</v>
      </c>
      <c r="AA15" s="76">
        <f>STOA!H15</f>
        <v>0.43</v>
      </c>
      <c r="AB15" s="76">
        <f>-STOA!N15</f>
        <v>-252.22</v>
      </c>
      <c r="AC15">
        <f t="shared" si="0"/>
        <v>10.393009499704235</v>
      </c>
      <c r="AD15">
        <f t="shared" si="1"/>
        <v>815.62132414975417</v>
      </c>
      <c r="AE15">
        <f>'IDT-1'!B15</f>
        <v>195</v>
      </c>
      <c r="AF15" s="25"/>
      <c r="AG15">
        <f t="shared" si="2"/>
        <v>1010.6213241497542</v>
      </c>
      <c r="AI15" s="35">
        <f>PXIL!H15</f>
        <v>0</v>
      </c>
      <c r="AJ15" s="35">
        <f>PXIL!N15</f>
        <v>0</v>
      </c>
      <c r="AK15" s="35">
        <f>RTM_IEX!H15</f>
        <v>69.42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12.570415814587594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649.16891783487097</v>
      </c>
      <c r="P16" s="37">
        <v>118.24</v>
      </c>
      <c r="Q16" s="37">
        <v>38.25</v>
      </c>
      <c r="R16" s="39">
        <v>0</v>
      </c>
      <c r="S16" s="39">
        <v>0</v>
      </c>
      <c r="T16" s="38">
        <f>SUMPRODUCT(LTA!J16:AN16,LTA!J$101:AN$101,LTA!J$103:AN$103)</f>
        <v>20.66</v>
      </c>
      <c r="U16" s="38">
        <f>SUMPRODUCT(LTA!J16:AN16,LTA!J$102:AN$102,LTA!J$103:AN$103)</f>
        <v>57.769999999999996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13.5</v>
      </c>
      <c r="Z16" s="35">
        <f>IEX!N16</f>
        <v>0</v>
      </c>
      <c r="AA16" s="76">
        <f>STOA!H16</f>
        <v>0.43</v>
      </c>
      <c r="AB16" s="76">
        <f>-STOA!N16</f>
        <v>-252.22</v>
      </c>
      <c r="AC16">
        <f t="shared" si="0"/>
        <v>10.352839499704237</v>
      </c>
      <c r="AD16">
        <f t="shared" si="1"/>
        <v>810.51149414975418</v>
      </c>
      <c r="AE16">
        <f>'IDT-1'!B16</f>
        <v>200</v>
      </c>
      <c r="AF16" s="25"/>
      <c r="AG16">
        <f t="shared" si="2"/>
        <v>1010.5114941497542</v>
      </c>
      <c r="AI16" s="35">
        <f>PXIL!H16</f>
        <v>0</v>
      </c>
      <c r="AJ16" s="35">
        <f>PXIL!N16</f>
        <v>0</v>
      </c>
      <c r="AK16" s="35">
        <f>RTM_IEX!H16</f>
        <v>73.28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649.53452595295209</v>
      </c>
      <c r="P17" s="37">
        <v>118.24</v>
      </c>
      <c r="Q17" s="37">
        <v>38.25</v>
      </c>
      <c r="R17" s="39">
        <v>0</v>
      </c>
      <c r="S17" s="39">
        <v>0</v>
      </c>
      <c r="T17" s="38">
        <f>SUMPRODUCT(LTA!J17:AN17,LTA!J$101:AN$101,LTA!J$103:AN$103)</f>
        <v>20.32</v>
      </c>
      <c r="U17" s="38">
        <f>SUMPRODUCT(LTA!J17:AN17,LTA!J$102:AN$102,LTA!J$103:AN$103)</f>
        <v>57.769999999999996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5.78</v>
      </c>
      <c r="Z17" s="35">
        <f>IEX!N17</f>
        <v>0</v>
      </c>
      <c r="AA17" s="76">
        <f>STOA!H17</f>
        <v>0.43</v>
      </c>
      <c r="AB17" s="76">
        <f>-STOA!N17</f>
        <v>-252.22</v>
      </c>
      <c r="AC17">
        <f t="shared" si="0"/>
        <v>10.233675921864593</v>
      </c>
      <c r="AD17">
        <f t="shared" si="1"/>
        <v>795.01973003108742</v>
      </c>
      <c r="AE17">
        <f>'IDT-1'!B17</f>
        <v>205</v>
      </c>
      <c r="AF17" s="25"/>
      <c r="AG17">
        <f t="shared" si="2"/>
        <v>1000.0197300310874</v>
      </c>
      <c r="AI17" s="35">
        <f>PXIL!H17</f>
        <v>0</v>
      </c>
      <c r="AJ17" s="35">
        <f>PXIL!N17</f>
        <v>0</v>
      </c>
      <c r="AK17" s="35">
        <f>RTM_IEX!H17</f>
        <v>78.099999999999994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5.2149999999999999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649.53452595295209</v>
      </c>
      <c r="P18" s="37">
        <v>118.24</v>
      </c>
      <c r="Q18" s="37">
        <v>38.25</v>
      </c>
      <c r="R18" s="39">
        <v>0</v>
      </c>
      <c r="S18" s="39">
        <v>0</v>
      </c>
      <c r="T18" s="38">
        <f>SUMPRODUCT(LTA!J18:AN18,LTA!J$101:AN$101,LTA!J$103:AN$103)</f>
        <v>20</v>
      </c>
      <c r="U18" s="38">
        <f>SUMPRODUCT(LTA!J18:AN18,LTA!J$102:AN$102,LTA!J$103:AN$103)</f>
        <v>58.28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12.53</v>
      </c>
      <c r="Z18" s="35">
        <f>IEX!N18</f>
        <v>0</v>
      </c>
      <c r="AA18" s="76">
        <f>STOA!H18</f>
        <v>0.43</v>
      </c>
      <c r="AB18" s="76">
        <f>-STOA!N18</f>
        <v>-252.22</v>
      </c>
      <c r="AC18">
        <f t="shared" si="0"/>
        <v>10.325403921864591</v>
      </c>
      <c r="AD18">
        <f t="shared" si="1"/>
        <v>806.68800203108731</v>
      </c>
      <c r="AE18">
        <f>'IDT-1'!B18</f>
        <v>200</v>
      </c>
      <c r="AF18" s="25"/>
      <c r="AG18">
        <f t="shared" si="2"/>
        <v>1006.6880020310873</v>
      </c>
      <c r="AI18" s="35">
        <f>PXIL!H18</f>
        <v>0</v>
      </c>
      <c r="AJ18" s="35">
        <f>PXIL!N18</f>
        <v>0</v>
      </c>
      <c r="AK18" s="35">
        <f>RTM_IEX!H18</f>
        <v>82.92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5.2149999999999999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649.53452595295209</v>
      </c>
      <c r="P19" s="37">
        <v>118.24</v>
      </c>
      <c r="Q19" s="37">
        <v>38.25</v>
      </c>
      <c r="R19" s="39">
        <v>0</v>
      </c>
      <c r="S19" s="39">
        <v>0</v>
      </c>
      <c r="T19" s="38">
        <f>SUMPRODUCT(LTA!J19:AN19,LTA!J$101:AN$101,LTA!J$103:AN$103)</f>
        <v>20</v>
      </c>
      <c r="U19" s="38">
        <f>SUMPRODUCT(LTA!J19:AN19,LTA!J$102:AN$102,LTA!J$103:AN$103)</f>
        <v>58.28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8.68</v>
      </c>
      <c r="Z19" s="35">
        <f>IEX!N19</f>
        <v>0</v>
      </c>
      <c r="AA19" s="76">
        <f>STOA!H19</f>
        <v>0.43</v>
      </c>
      <c r="AB19" s="76">
        <f>-STOA!N19</f>
        <v>-252.22</v>
      </c>
      <c r="AC19">
        <f t="shared" si="0"/>
        <v>10.385541921864592</v>
      </c>
      <c r="AD19">
        <f t="shared" si="1"/>
        <v>814.33786403108729</v>
      </c>
      <c r="AE19">
        <f>'IDT-1'!B19</f>
        <v>205</v>
      </c>
      <c r="AF19" s="25"/>
      <c r="AG19">
        <f t="shared" si="2"/>
        <v>1019.3378640310873</v>
      </c>
      <c r="AI19" s="35">
        <f>PXIL!H19</f>
        <v>0</v>
      </c>
      <c r="AJ19" s="35">
        <f>PXIL!N19</f>
        <v>0</v>
      </c>
      <c r="AK19" s="35">
        <f>RTM_IEX!H19</f>
        <v>94.48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5.2149999999999999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673.63452595295212</v>
      </c>
      <c r="P20" s="37">
        <v>118.24</v>
      </c>
      <c r="Q20" s="37">
        <v>38.25</v>
      </c>
      <c r="R20" s="39">
        <v>0</v>
      </c>
      <c r="S20" s="39">
        <v>0</v>
      </c>
      <c r="T20" s="38">
        <f>SUMPRODUCT(LTA!J20:AN20,LTA!J$101:AN$101,LTA!J$103:AN$103)</f>
        <v>20</v>
      </c>
      <c r="U20" s="38">
        <f>SUMPRODUCT(LTA!J20:AN20,LTA!J$102:AN$102,LTA!J$103:AN$103)</f>
        <v>58.28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25.07</v>
      </c>
      <c r="Z20" s="35">
        <f>IEX!N20</f>
        <v>0</v>
      </c>
      <c r="AA20" s="76">
        <f>STOA!H20</f>
        <v>0.43</v>
      </c>
      <c r="AB20" s="76">
        <f>-STOA!N20</f>
        <v>-252.22</v>
      </c>
      <c r="AC20">
        <f t="shared" si="0"/>
        <v>10.581087921864594</v>
      </c>
      <c r="AD20">
        <f t="shared" si="1"/>
        <v>839.21231803108753</v>
      </c>
      <c r="AE20">
        <f>'IDT-1'!B20</f>
        <v>200</v>
      </c>
      <c r="AF20" s="25"/>
      <c r="AG20">
        <f t="shared" si="2"/>
        <v>1039.2123180310875</v>
      </c>
      <c r="AI20" s="35">
        <f>PXIL!H20</f>
        <v>0</v>
      </c>
      <c r="AJ20" s="35">
        <f>PXIL!N20</f>
        <v>0</v>
      </c>
      <c r="AK20" s="35">
        <f>RTM_IEX!H20</f>
        <v>79.06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5.2149999999999999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688.1784288040609</v>
      </c>
      <c r="P21" s="37">
        <v>118.24</v>
      </c>
      <c r="Q21" s="37">
        <v>38.25</v>
      </c>
      <c r="R21" s="39">
        <v>0</v>
      </c>
      <c r="S21" s="39">
        <v>0</v>
      </c>
      <c r="T21" s="38">
        <f>SUMPRODUCT(LTA!J21:AN21,LTA!J$101:AN$101,LTA!J$103:AN$103)</f>
        <v>20</v>
      </c>
      <c r="U21" s="38">
        <f>SUMPRODUCT(LTA!J21:AN21,LTA!J$102:AN$102,LTA!J$103:AN$103)</f>
        <v>58.78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41.45</v>
      </c>
      <c r="Z21" s="35">
        <f>IEX!N21</f>
        <v>0</v>
      </c>
      <c r="AA21" s="76">
        <f>STOA!H21</f>
        <v>0.43</v>
      </c>
      <c r="AB21" s="76">
        <f>-STOA!N21</f>
        <v>-252.22</v>
      </c>
      <c r="AC21">
        <f t="shared" si="0"/>
        <v>10.931494364103242</v>
      </c>
      <c r="AD21">
        <f t="shared" si="1"/>
        <v>883.78581443995756</v>
      </c>
      <c r="AE21">
        <f>'IDT-1'!B21</f>
        <v>189</v>
      </c>
      <c r="AF21" s="25"/>
      <c r="AG21">
        <f t="shared" si="2"/>
        <v>1072.7858144399574</v>
      </c>
      <c r="AI21" s="35">
        <f>PXIL!H21</f>
        <v>0</v>
      </c>
      <c r="AJ21" s="35">
        <f>PXIL!N21</f>
        <v>0</v>
      </c>
      <c r="AK21" s="35">
        <f>RTM_IEX!H21</f>
        <v>92.56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5.2149999999999999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698.08233165516958</v>
      </c>
      <c r="P22" s="37">
        <v>118.24</v>
      </c>
      <c r="Q22" s="37">
        <v>38.25</v>
      </c>
      <c r="R22" s="39">
        <v>0</v>
      </c>
      <c r="S22" s="39">
        <v>0</v>
      </c>
      <c r="T22" s="38">
        <f>SUMPRODUCT(LTA!J22:AN22,LTA!J$101:AN$101,LTA!J$103:AN$103)</f>
        <v>20</v>
      </c>
      <c r="U22" s="38">
        <f>SUMPRODUCT(LTA!J22:AN22,LTA!J$102:AN$102,LTA!J$103:AN$103)</f>
        <v>58.78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45.32</v>
      </c>
      <c r="Z22" s="35">
        <f>IEX!N22</f>
        <v>0</v>
      </c>
      <c r="AA22" s="76">
        <f>STOA!H22</f>
        <v>0.43</v>
      </c>
      <c r="AB22" s="76">
        <f>-STOA!N22</f>
        <v>-252.22</v>
      </c>
      <c r="AC22">
        <f t="shared" si="0"/>
        <v>11.053984806341889</v>
      </c>
      <c r="AD22">
        <f t="shared" si="1"/>
        <v>899.36722684882773</v>
      </c>
      <c r="AE22">
        <f>'IDT-1'!B22</f>
        <v>189</v>
      </c>
      <c r="AF22" s="25"/>
      <c r="AG22">
        <f t="shared" si="2"/>
        <v>1088.3672268488276</v>
      </c>
      <c r="AI22" s="35">
        <f>PXIL!H22</f>
        <v>0</v>
      </c>
      <c r="AJ22" s="35">
        <f>PXIL!N22</f>
        <v>0</v>
      </c>
      <c r="AK22" s="35">
        <f>RTM_IEX!H22</f>
        <v>94.49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5.2149999999999999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9.3361099541857548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711.91634005830929</v>
      </c>
      <c r="P23" s="37">
        <v>118.24</v>
      </c>
      <c r="Q23" s="37">
        <v>38.25</v>
      </c>
      <c r="R23" s="39">
        <v>0</v>
      </c>
      <c r="S23" s="39">
        <v>0</v>
      </c>
      <c r="T23" s="38">
        <f>SUMPRODUCT(LTA!J23:AN23,LTA!J$101:AN$101,LTA!J$103:AN$103)</f>
        <v>20</v>
      </c>
      <c r="U23" s="38">
        <f>SUMPRODUCT(LTA!J23:AN23,LTA!J$102:AN$102,LTA!J$103:AN$103)</f>
        <v>58.78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120.51</v>
      </c>
      <c r="Z23" s="35">
        <f>IEX!N23</f>
        <v>0</v>
      </c>
      <c r="AA23" s="76">
        <f>STOA!H23</f>
        <v>0.43</v>
      </c>
      <c r="AB23" s="76">
        <f>-STOA!N23</f>
        <v>-252.22</v>
      </c>
      <c r="AC23">
        <f t="shared" si="0"/>
        <v>11.496791729529027</v>
      </c>
      <c r="AD23">
        <f t="shared" si="1"/>
        <v>955.69453828296605</v>
      </c>
      <c r="AE23">
        <f>'IDT-1'!B23</f>
        <v>179</v>
      </c>
      <c r="AF23" s="25"/>
      <c r="AG23">
        <f t="shared" si="2"/>
        <v>1134.6945382829661</v>
      </c>
      <c r="AI23" s="35">
        <f>PXIL!H23</f>
        <v>0</v>
      </c>
      <c r="AJ23" s="35">
        <f>PXIL!N23</f>
        <v>0</v>
      </c>
      <c r="AK23" s="35">
        <f>RTM_IEX!H23</f>
        <v>136.9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5.2149999999999999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9.3361099541857548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732.47433656021167</v>
      </c>
      <c r="P24" s="37">
        <v>118.23425712759239</v>
      </c>
      <c r="Q24" s="37">
        <v>38.25</v>
      </c>
      <c r="R24" s="39">
        <v>0</v>
      </c>
      <c r="S24" s="39">
        <v>0</v>
      </c>
      <c r="T24" s="38">
        <f>SUMPRODUCT(LTA!J24:AN24,LTA!J$101:AN$101,LTA!J$103:AN$103)</f>
        <v>20</v>
      </c>
      <c r="U24" s="38">
        <f>SUMPRODUCT(LTA!J24:AN24,LTA!J$102:AN$102,LTA!J$103:AN$103)</f>
        <v>58.78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127.26</v>
      </c>
      <c r="Z24" s="35">
        <f>IEX!N24</f>
        <v>0</v>
      </c>
      <c r="AA24" s="76">
        <f>STOA!H24</f>
        <v>0.43</v>
      </c>
      <c r="AB24" s="76">
        <f>-STOA!N24</f>
        <v>-252.22</v>
      </c>
      <c r="AC24">
        <f t="shared" si="0"/>
        <v>11.702183307839089</v>
      </c>
      <c r="AD24">
        <f t="shared" si="1"/>
        <v>981.82140033415089</v>
      </c>
      <c r="AE24">
        <f>'IDT-1'!B24</f>
        <v>185</v>
      </c>
      <c r="AF24" s="25"/>
      <c r="AG24">
        <f t="shared" si="2"/>
        <v>1166.8214003341509</v>
      </c>
      <c r="AI24" s="35">
        <f>PXIL!H24</f>
        <v>0</v>
      </c>
      <c r="AJ24" s="35">
        <f>PXIL!N24</f>
        <v>0</v>
      </c>
      <c r="AK24" s="35">
        <f>RTM_IEX!H24</f>
        <v>135.93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5.2149999999999999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9.3361099541857548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744.53384188000507</v>
      </c>
      <c r="P25" s="37">
        <v>118.23425712759239</v>
      </c>
      <c r="Q25" s="37">
        <v>38.25</v>
      </c>
      <c r="R25" s="39">
        <v>0</v>
      </c>
      <c r="S25" s="39">
        <v>0</v>
      </c>
      <c r="T25" s="38">
        <f>SUMPRODUCT(LTA!J25:AN25,LTA!J$101:AN$101,LTA!J$103:AN$103)</f>
        <v>20</v>
      </c>
      <c r="U25" s="38">
        <f>SUMPRODUCT(LTA!J25:AN25,LTA!J$102:AN$102,LTA!J$103:AN$103)</f>
        <v>58.78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154.26</v>
      </c>
      <c r="Z25" s="35">
        <f>IEX!N25</f>
        <v>0</v>
      </c>
      <c r="AA25" s="76">
        <f>STOA!H25</f>
        <v>0.43</v>
      </c>
      <c r="AB25" s="76">
        <f>-STOA!N25</f>
        <v>-252.22</v>
      </c>
      <c r="AC25">
        <f t="shared" si="0"/>
        <v>11.976895449333476</v>
      </c>
      <c r="AD25">
        <f t="shared" si="1"/>
        <v>1016.7661935124496</v>
      </c>
      <c r="AE25">
        <f>'IDT-1'!B25</f>
        <v>180</v>
      </c>
      <c r="AF25" s="25"/>
      <c r="AG25">
        <f t="shared" si="2"/>
        <v>1196.7661935124497</v>
      </c>
      <c r="AI25" s="35">
        <f>PXIL!H25</f>
        <v>0</v>
      </c>
      <c r="AJ25" s="35">
        <f>PXIL!N25</f>
        <v>0</v>
      </c>
      <c r="AK25" s="35">
        <f>RTM_IEX!H25</f>
        <v>132.09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5.2149999999999999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9.3361099541857548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782.22837413290915</v>
      </c>
      <c r="P26" s="37">
        <v>118.23425712759239</v>
      </c>
      <c r="Q26" s="37">
        <v>38.200000000000003</v>
      </c>
      <c r="R26" s="39">
        <v>0</v>
      </c>
      <c r="S26" s="39">
        <v>0</v>
      </c>
      <c r="T26" s="38">
        <f>SUMPRODUCT(LTA!J26:AN26,LTA!J$101:AN$101,LTA!J$103:AN$103)</f>
        <v>20</v>
      </c>
      <c r="U26" s="38">
        <f>SUMPRODUCT(LTA!J26:AN26,LTA!J$102:AN$102,LTA!J$103:AN$103)</f>
        <v>58.78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189.93</v>
      </c>
      <c r="Z26" s="35">
        <f>IEX!N26</f>
        <v>0</v>
      </c>
      <c r="AA26" s="76">
        <f>STOA!H26</f>
        <v>0.43</v>
      </c>
      <c r="AB26" s="76">
        <f>-STOA!N26</f>
        <v>-252.22</v>
      </c>
      <c r="AC26">
        <f t="shared" si="0"/>
        <v>12.503586800906128</v>
      </c>
      <c r="AD26">
        <f t="shared" si="1"/>
        <v>1083.7640344137812</v>
      </c>
      <c r="AE26">
        <f>'IDT-1'!B26</f>
        <v>165</v>
      </c>
      <c r="AF26" s="25"/>
      <c r="AG26">
        <f t="shared" si="2"/>
        <v>1248.7640344137812</v>
      </c>
      <c r="AI26" s="35">
        <f>PXIL!H26</f>
        <v>0</v>
      </c>
      <c r="AJ26" s="35">
        <f>PXIL!N26</f>
        <v>0</v>
      </c>
      <c r="AK26" s="35">
        <f>RTM_IEX!H26</f>
        <v>126.3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5.2149999999999999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9.3361099541857548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868.73504790215964</v>
      </c>
      <c r="P27" s="37">
        <v>118.23548288508557</v>
      </c>
      <c r="Q27" s="37">
        <v>38.200000000000003</v>
      </c>
      <c r="R27" s="39">
        <v>1.7252077562326871</v>
      </c>
      <c r="S27" s="39">
        <v>0</v>
      </c>
      <c r="T27" s="38">
        <f>SUMPRODUCT(LTA!J27:AN27,LTA!J$101:AN$101,LTA!J$103:AN$103)</f>
        <v>20</v>
      </c>
      <c r="U27" s="38">
        <f>SUMPRODUCT(LTA!J27:AN27,LTA!J$102:AN$102,LTA!J$103:AN$103)</f>
        <v>58.78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9.3289893404748838</v>
      </c>
      <c r="AD27">
        <f t="shared" si="1"/>
        <v>1186.3617391571888</v>
      </c>
      <c r="AE27">
        <f>'IDT-1'!B27</f>
        <v>129</v>
      </c>
      <c r="AF27" s="25"/>
      <c r="AG27">
        <f t="shared" si="2"/>
        <v>1315.3617391571888</v>
      </c>
      <c r="AI27" s="35">
        <f>PXIL!H27</f>
        <v>0</v>
      </c>
      <c r="AJ27" s="35">
        <f>PXIL!N27</f>
        <v>0</v>
      </c>
      <c r="AK27" s="35">
        <f>RTM_IEX!H27</f>
        <v>75.2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5.2149999999999999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9.3361099541857548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936.53007043483626</v>
      </c>
      <c r="P28" s="37">
        <v>118.23548288508557</v>
      </c>
      <c r="Q28" s="37">
        <v>38.200000000000003</v>
      </c>
      <c r="R28" s="39">
        <v>5.57</v>
      </c>
      <c r="S28" s="39">
        <v>0</v>
      </c>
      <c r="T28" s="38">
        <f>SUMPRODUCT(LTA!J28:AN28,LTA!J$101:AN$101,LTA!J$103:AN$103)</f>
        <v>20</v>
      </c>
      <c r="U28" s="38">
        <f>SUMPRODUCT(LTA!J28:AN28,LTA!J$102:AN$102,LTA!J$103:AN$103)</f>
        <v>58.28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9.8387958957311454</v>
      </c>
      <c r="AD28">
        <f t="shared" si="1"/>
        <v>1251.2117473783765</v>
      </c>
      <c r="AE28">
        <f>'IDT-1'!B28</f>
        <v>140</v>
      </c>
      <c r="AF28" s="25"/>
      <c r="AG28">
        <f t="shared" si="2"/>
        <v>1391.2117473783765</v>
      </c>
      <c r="AI28" s="35">
        <f>PXIL!H28</f>
        <v>0</v>
      </c>
      <c r="AJ28" s="35">
        <f>PXIL!N28</f>
        <v>0</v>
      </c>
      <c r="AK28" s="35">
        <f>RTM_IEX!H28</f>
        <v>69.42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5.2149999999999999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9.3361099541857548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944.71271102852904</v>
      </c>
      <c r="P29" s="37">
        <v>118.23548288508557</v>
      </c>
      <c r="Q29" s="37">
        <v>38.195607680809474</v>
      </c>
      <c r="R29" s="39">
        <v>13.769999999999998</v>
      </c>
      <c r="S29" s="39">
        <v>0</v>
      </c>
      <c r="T29" s="38">
        <f>SUMPRODUCT(LTA!J29:AN29,LTA!J$101:AN$101,LTA!J$103:AN$103)</f>
        <v>20.329999999999998</v>
      </c>
      <c r="U29" s="38">
        <f>SUMPRODUCT(LTA!J29:AN29,LTA!J$102:AN$102,LTA!J$103:AN$103)</f>
        <v>28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10.409664232272261</v>
      </c>
      <c r="AD29">
        <f t="shared" si="1"/>
        <v>1323.8291273163375</v>
      </c>
      <c r="AE29">
        <f>'IDT-1'!B29</f>
        <v>132</v>
      </c>
      <c r="AF29" s="25"/>
      <c r="AG29">
        <f t="shared" si="2"/>
        <v>1455.8291273163375</v>
      </c>
      <c r="AI29" s="35">
        <f>PXIL!H29</f>
        <v>0</v>
      </c>
      <c r="AJ29" s="35">
        <f>PXIL!N29</f>
        <v>0</v>
      </c>
      <c r="AK29" s="35">
        <f>RTM_IEX!H29</f>
        <v>156.18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5.2149999999999999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9.3361099541857548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930.22935762795544</v>
      </c>
      <c r="P30" s="37">
        <v>118.23548288508557</v>
      </c>
      <c r="Q30" s="37">
        <v>38.195607680809474</v>
      </c>
      <c r="R30" s="39">
        <v>24.235198098256735</v>
      </c>
      <c r="S30" s="39">
        <v>0</v>
      </c>
      <c r="T30" s="38">
        <f>SUMPRODUCT(LTA!J30:AN30,LTA!J$101:AN$101,LTA!J$103:AN$103)</f>
        <v>22.92</v>
      </c>
      <c r="U30" s="38">
        <f>SUMPRODUCT(LTA!J30:AN30,LTA!J$102:AN$102,LTA!J$103:AN$103)</f>
        <v>28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10.413578620914191</v>
      </c>
      <c r="AD30">
        <f t="shared" si="1"/>
        <v>1324.3270576253788</v>
      </c>
      <c r="AE30">
        <f>'IDT-1'!B30</f>
        <v>149</v>
      </c>
      <c r="AF30" s="25"/>
      <c r="AG30">
        <f t="shared" si="2"/>
        <v>1473.3270576253788</v>
      </c>
      <c r="AI30" s="35">
        <f>PXIL!H30</f>
        <v>0</v>
      </c>
      <c r="AJ30" s="35">
        <f>PXIL!N30</f>
        <v>0</v>
      </c>
      <c r="AK30" s="35">
        <f>RTM_IEX!H30</f>
        <v>158.11000000000001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5.2149999999999999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9.3361099541857548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889.01222282109688</v>
      </c>
      <c r="P31" s="37">
        <v>118.23548288508557</v>
      </c>
      <c r="Q31" s="37">
        <v>38.195607680809474</v>
      </c>
      <c r="R31" s="39">
        <v>40.5</v>
      </c>
      <c r="S31" s="39">
        <v>0</v>
      </c>
      <c r="T31" s="38">
        <f>SUMPRODUCT(LTA!J31:AN31,LTA!J$101:AN$101,LTA!J$103:AN$103)</f>
        <v>29.240000000000002</v>
      </c>
      <c r="U31" s="38">
        <f>SUMPRODUCT(LTA!J31:AN31,LTA!J$102:AN$102,LTA!J$103:AN$103)</f>
        <v>28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0</v>
      </c>
      <c r="AC31">
        <f t="shared" si="0"/>
        <v>10.55513042425429</v>
      </c>
      <c r="AD31">
        <f t="shared" si="1"/>
        <v>1342.3331729169236</v>
      </c>
      <c r="AE31">
        <f>'IDT-1'!B31</f>
        <v>113</v>
      </c>
      <c r="AF31" s="25"/>
      <c r="AG31">
        <f t="shared" si="2"/>
        <v>1455.3331729169236</v>
      </c>
      <c r="AI31" s="35">
        <f>PXIL!H31</f>
        <v>0</v>
      </c>
      <c r="AJ31" s="35">
        <f>PXIL!N31</f>
        <v>0</v>
      </c>
      <c r="AK31" s="35">
        <f>RTM_IEX!H31</f>
        <v>194.74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5.2149999999999999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9.3361099541857548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881.08904922014915</v>
      </c>
      <c r="P32" s="37">
        <v>118.23548288508557</v>
      </c>
      <c r="Q32" s="37">
        <v>38.195607680809474</v>
      </c>
      <c r="R32" s="39">
        <v>43</v>
      </c>
      <c r="S32" s="39">
        <v>0</v>
      </c>
      <c r="T32" s="38">
        <f>SUMPRODUCT(LTA!J32:AN32,LTA!J$101:AN$101,LTA!J$103:AN$103)</f>
        <v>46.72</v>
      </c>
      <c r="U32" s="38">
        <f>SUMPRODUCT(LTA!J32:AN32,LTA!J$102:AN$102,LTA!J$103:AN$103)</f>
        <v>28.2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0</v>
      </c>
      <c r="AC32">
        <f t="shared" si="0"/>
        <v>10.7561116701669</v>
      </c>
      <c r="AD32">
        <f t="shared" si="1"/>
        <v>1367.899018070063</v>
      </c>
      <c r="AE32">
        <f>'IDT-1'!B32</f>
        <v>76</v>
      </c>
      <c r="AF32" s="25"/>
      <c r="AG32">
        <f t="shared" si="2"/>
        <v>1443.899018070063</v>
      </c>
      <c r="AI32" s="35">
        <f>PXIL!H32</f>
        <v>0</v>
      </c>
      <c r="AJ32" s="35">
        <f>PXIL!N32</f>
        <v>0</v>
      </c>
      <c r="AK32" s="35">
        <f>RTM_IEX!H32</f>
        <v>208.25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5.2149999999999999</v>
      </c>
      <c r="E33">
        <f>GT_NG!P33</f>
        <v>12.574311926605505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9.3361099541857548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810.23713870905931</v>
      </c>
      <c r="P33" s="37">
        <v>118.23548288508557</v>
      </c>
      <c r="Q33" s="37">
        <v>38.195607680809474</v>
      </c>
      <c r="R33" s="39">
        <v>45</v>
      </c>
      <c r="S33" s="39">
        <v>0</v>
      </c>
      <c r="T33" s="38">
        <f>SUMPRODUCT(LTA!J33:AN33,LTA!J$101:AN$101,LTA!J$103:AN$103)</f>
        <v>72.290000000000006</v>
      </c>
      <c r="U33" s="38">
        <f>SUMPRODUCT(LTA!J33:AN33,LTA!J$102:AN$102,LTA!J$103:AN$103)</f>
        <v>28.2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0.57999999999999996</v>
      </c>
      <c r="AB33" s="76">
        <f>-STOA!N33</f>
        <v>0</v>
      </c>
      <c r="AC33">
        <f t="shared" si="0"/>
        <v>10.101652479014815</v>
      </c>
      <c r="AD33">
        <f t="shared" si="1"/>
        <v>1284.9819986767309</v>
      </c>
      <c r="AE33">
        <f>'IDT-1'!B33</f>
        <v>132</v>
      </c>
      <c r="AF33" s="25"/>
      <c r="AG33">
        <f t="shared" si="2"/>
        <v>1416.9819986767309</v>
      </c>
      <c r="AI33" s="35">
        <f>PXIL!H33</f>
        <v>0</v>
      </c>
      <c r="AJ33" s="35">
        <f>PXIL!N33</f>
        <v>0</v>
      </c>
      <c r="AK33" s="35">
        <f>RTM_IEX!H33</f>
        <v>155.22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5.2149999999999999</v>
      </c>
      <c r="E34">
        <f>GT_NG!P34</f>
        <v>12.574311926605505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9.3361099541857548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766.52752756533653</v>
      </c>
      <c r="P34" s="37">
        <v>118.23548288508557</v>
      </c>
      <c r="Q34" s="37">
        <v>38.195607680809474</v>
      </c>
      <c r="R34" s="39">
        <v>46.5</v>
      </c>
      <c r="S34" s="39">
        <v>0</v>
      </c>
      <c r="T34" s="38">
        <f>SUMPRODUCT(LTA!J34:AN34,LTA!J$101:AN$101,LTA!J$103:AN$103)</f>
        <v>108.04</v>
      </c>
      <c r="U34" s="38">
        <f>SUMPRODUCT(LTA!J34:AN34,LTA!J$102:AN$102,LTA!J$103:AN$103)</f>
        <v>28.2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0.57999999999999996</v>
      </c>
      <c r="AB34" s="76">
        <f>-STOA!N34</f>
        <v>0</v>
      </c>
      <c r="AC34">
        <f t="shared" si="0"/>
        <v>10.261867512093776</v>
      </c>
      <c r="AD34">
        <f t="shared" si="1"/>
        <v>1305.3621724999289</v>
      </c>
      <c r="AE34">
        <f>'IDT-1'!B34</f>
        <v>108</v>
      </c>
      <c r="AF34" s="25"/>
      <c r="AG34">
        <f t="shared" si="2"/>
        <v>1413.3621724999289</v>
      </c>
      <c r="AI34" s="35">
        <f>PXIL!H34</f>
        <v>0</v>
      </c>
      <c r="AJ34" s="35">
        <f>PXIL!N34</f>
        <v>0</v>
      </c>
      <c r="AK34" s="35">
        <f>RTM_IEX!H34</f>
        <v>182.22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5.2149999999999999</v>
      </c>
      <c r="E35">
        <f>GT_NG!P35</f>
        <v>12.574311926605505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9.3361099541857548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735.77860202293937</v>
      </c>
      <c r="P35" s="37">
        <v>118.23548288508557</v>
      </c>
      <c r="Q35" s="37">
        <v>38.195003270111187</v>
      </c>
      <c r="R35" s="39">
        <v>47.5</v>
      </c>
      <c r="S35" s="39">
        <v>0</v>
      </c>
      <c r="T35" s="38">
        <f>SUMPRODUCT(LTA!J35:AN35,LTA!J$101:AN$101,LTA!J$103:AN$103)</f>
        <v>128.34</v>
      </c>
      <c r="U35" s="38">
        <f>SUMPRODUCT(LTA!J35:AN35,LTA!J$102:AN$102,LTA!J$103:AN$103)</f>
        <v>28.2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0.96</v>
      </c>
      <c r="AB35" s="76">
        <f>-STOA!N35</f>
        <v>0</v>
      </c>
      <c r="AC35">
        <f t="shared" si="0"/>
        <v>10.356563178459634</v>
      </c>
      <c r="AD35">
        <f t="shared" si="1"/>
        <v>1317.4079468804678</v>
      </c>
      <c r="AE35">
        <f>'IDT-1'!B35</f>
        <v>95</v>
      </c>
      <c r="AF35" s="25"/>
      <c r="AG35">
        <f t="shared" si="2"/>
        <v>1412.4079468804678</v>
      </c>
      <c r="AI35" s="35">
        <f>PXIL!H35</f>
        <v>0</v>
      </c>
      <c r="AJ35" s="35">
        <f>PXIL!N35</f>
        <v>0</v>
      </c>
      <c r="AK35" s="35">
        <f>RTM_IEX!H35</f>
        <v>203.43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5.2149999999999999</v>
      </c>
      <c r="E36">
        <f>GT_NG!P36</f>
        <v>12.59309778142975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9.3361099541857548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707.10703665779829</v>
      </c>
      <c r="P36" s="37">
        <v>118.23548288508557</v>
      </c>
      <c r="Q36" s="37">
        <v>38.195003270111187</v>
      </c>
      <c r="R36" s="39">
        <v>47.5</v>
      </c>
      <c r="S36" s="39">
        <v>0</v>
      </c>
      <c r="T36" s="38">
        <f>SUMPRODUCT(LTA!J36:AN36,LTA!J$101:AN$101,LTA!J$103:AN$103)</f>
        <v>165.39</v>
      </c>
      <c r="U36" s="38">
        <f>SUMPRODUCT(LTA!J36:AN36,LTA!J$102:AN$102,LTA!J$103:AN$103)</f>
        <v>28.2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0.96</v>
      </c>
      <c r="AB36" s="76">
        <f>-STOA!N36</f>
        <v>0</v>
      </c>
      <c r="AC36">
        <f t="shared" si="0"/>
        <v>10.459657498279162</v>
      </c>
      <c r="AD36">
        <f t="shared" si="1"/>
        <v>1330.5220730503315</v>
      </c>
      <c r="AE36">
        <f>'IDT-1'!B36</f>
        <v>95</v>
      </c>
      <c r="AF36" s="25"/>
      <c r="AG36">
        <f t="shared" si="2"/>
        <v>1425.5220730503315</v>
      </c>
      <c r="AI36" s="35">
        <f>PXIL!H36</f>
        <v>0</v>
      </c>
      <c r="AJ36" s="35">
        <f>PXIL!N36</f>
        <v>0</v>
      </c>
      <c r="AK36" s="35">
        <f>RTM_IEX!H36</f>
        <v>208.25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5.2149999999999999</v>
      </c>
      <c r="E37">
        <f>GT_NG!P37</f>
        <v>12.574311926605505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9.3361099541857548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702.8368848301451</v>
      </c>
      <c r="P37" s="37">
        <v>118.23496465377734</v>
      </c>
      <c r="Q37" s="37">
        <v>38.25</v>
      </c>
      <c r="R37" s="39">
        <v>47.5</v>
      </c>
      <c r="S37" s="39">
        <v>0</v>
      </c>
      <c r="T37" s="38">
        <f>SUMPRODUCT(LTA!J37:AN37,LTA!J$101:AN$101,LTA!J$103:AN$103)</f>
        <v>213.89</v>
      </c>
      <c r="U37" s="38">
        <f>SUMPRODUCT(LTA!J37:AN37,LTA!J$102:AN$102,LTA!J$103:AN$103)</f>
        <v>28.2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0.96</v>
      </c>
      <c r="AB37" s="76">
        <f>-STOA!N37</f>
        <v>0</v>
      </c>
      <c r="AC37">
        <f t="shared" si="0"/>
        <v>11.038070716644768</v>
      </c>
      <c r="AD37">
        <f t="shared" si="1"/>
        <v>1404.099200648069</v>
      </c>
      <c r="AE37">
        <f>'IDT-1'!B37</f>
        <v>66</v>
      </c>
      <c r="AF37" s="25"/>
      <c r="AG37">
        <f t="shared" si="2"/>
        <v>1470.099200648069</v>
      </c>
      <c r="AI37" s="35">
        <f>PXIL!H37</f>
        <v>0</v>
      </c>
      <c r="AJ37" s="35">
        <f>PXIL!N37</f>
        <v>0</v>
      </c>
      <c r="AK37" s="35">
        <f>RTM_IEX!H37</f>
        <v>238.14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5.2149999999999999</v>
      </c>
      <c r="E38">
        <f>GT_NG!P38</f>
        <v>12.574311926605505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9.3361099541857548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702.8368848301451</v>
      </c>
      <c r="P38" s="37">
        <v>118.23496465377734</v>
      </c>
      <c r="Q38" s="37">
        <v>38.25</v>
      </c>
      <c r="R38" s="39">
        <v>47.5</v>
      </c>
      <c r="S38" s="39">
        <v>0</v>
      </c>
      <c r="T38" s="38">
        <f>SUMPRODUCT(LTA!J38:AN38,LTA!J$101:AN$101,LTA!J$103:AN$103)</f>
        <v>254.28</v>
      </c>
      <c r="U38" s="38">
        <f>SUMPRODUCT(LTA!J38:AN38,LTA!J$102:AN$102,LTA!J$103:AN$103)</f>
        <v>28.2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0.96</v>
      </c>
      <c r="AB38" s="76">
        <f>-STOA!N38</f>
        <v>0</v>
      </c>
      <c r="AC38">
        <f t="shared" si="0"/>
        <v>11.225192716644766</v>
      </c>
      <c r="AD38">
        <f t="shared" si="1"/>
        <v>1427.9020786480689</v>
      </c>
      <c r="AE38">
        <f>'IDT-1'!B38</f>
        <v>31</v>
      </c>
      <c r="AF38" s="25"/>
      <c r="AG38">
        <f t="shared" si="2"/>
        <v>1458.9020786480689</v>
      </c>
      <c r="AI38" s="35">
        <f>PXIL!H38</f>
        <v>0</v>
      </c>
      <c r="AJ38" s="35">
        <f>PXIL!N38</f>
        <v>0</v>
      </c>
      <c r="AK38" s="35">
        <f>RTM_IEX!H38</f>
        <v>221.74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5.2149999999999999</v>
      </c>
      <c r="E39">
        <f>GT_NG!P39</f>
        <v>12.442413549752999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9.3361099541857548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710.18543530628631</v>
      </c>
      <c r="P39" s="37">
        <v>118.23474908961718</v>
      </c>
      <c r="Q39" s="37">
        <v>38.200000000000003</v>
      </c>
      <c r="R39" s="39">
        <v>47.5</v>
      </c>
      <c r="S39" s="39">
        <v>0</v>
      </c>
      <c r="T39" s="38">
        <f>SUMPRODUCT(LTA!J39:AN39,LTA!J$101:AN$101,LTA!J$103:AN$103)</f>
        <v>301.25</v>
      </c>
      <c r="U39" s="38">
        <f>SUMPRODUCT(LTA!J39:AN39,LTA!J$102:AN$102,LTA!J$103:AN$103)</f>
        <v>28.2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0.87</v>
      </c>
      <c r="AB39" s="76">
        <f>-STOA!N39</f>
        <v>0</v>
      </c>
      <c r="AC39">
        <f t="shared" si="0"/>
        <v>11.285848921618767</v>
      </c>
      <c r="AD39">
        <f t="shared" si="1"/>
        <v>1435.6178589782235</v>
      </c>
      <c r="AE39">
        <f>'IDT-1'!B39</f>
        <v>17</v>
      </c>
      <c r="AF39" s="25"/>
      <c r="AG39">
        <f t="shared" si="2"/>
        <v>1452.6178589782235</v>
      </c>
      <c r="AI39" s="35">
        <f>PXIL!H39</f>
        <v>0</v>
      </c>
      <c r="AJ39" s="35">
        <f>PXIL!N39</f>
        <v>0</v>
      </c>
      <c r="AK39" s="35">
        <f>RTM_IEX!H39</f>
        <v>175.47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5.2149999999999999</v>
      </c>
      <c r="E40">
        <f>GT_NG!P40</f>
        <v>12.442413549752999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9.3361099541857548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710.18543530628631</v>
      </c>
      <c r="P40" s="37">
        <v>118.23474908961718</v>
      </c>
      <c r="Q40" s="37">
        <v>38.200000000000003</v>
      </c>
      <c r="R40" s="39">
        <v>47.5</v>
      </c>
      <c r="S40" s="39">
        <v>0</v>
      </c>
      <c r="T40" s="38">
        <f>SUMPRODUCT(LTA!J40:AN40,LTA!J$101:AN$101,LTA!J$103:AN$103)</f>
        <v>340.17</v>
      </c>
      <c r="U40" s="38">
        <f>SUMPRODUCT(LTA!J40:AN40,LTA!J$102:AN$102,LTA!J$103:AN$103)</f>
        <v>28.2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0.87</v>
      </c>
      <c r="AB40" s="76">
        <f>-STOA!N40</f>
        <v>0</v>
      </c>
      <c r="AC40">
        <f t="shared" si="0"/>
        <v>11.649484921618768</v>
      </c>
      <c r="AD40">
        <f t="shared" si="1"/>
        <v>1481.8742229782235</v>
      </c>
      <c r="AE40">
        <f>'IDT-1'!B40</f>
        <v>0</v>
      </c>
      <c r="AF40" s="25"/>
      <c r="AG40">
        <f t="shared" si="2"/>
        <v>1481.8742229782235</v>
      </c>
      <c r="AI40" s="35">
        <f>PXIL!H40</f>
        <v>0</v>
      </c>
      <c r="AJ40" s="35">
        <f>PXIL!N40</f>
        <v>0</v>
      </c>
      <c r="AK40" s="35">
        <f>RTM_IEX!H40</f>
        <v>183.17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5.2149999999999999</v>
      </c>
      <c r="E41">
        <f>GT_NG!P41</f>
        <v>12.442413549752999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9.3361099541857548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686.25720546242394</v>
      </c>
      <c r="P41" s="37">
        <v>118.23425712759239</v>
      </c>
      <c r="Q41" s="37">
        <v>38.25</v>
      </c>
      <c r="R41" s="39">
        <v>47.5</v>
      </c>
      <c r="S41" s="39">
        <v>0</v>
      </c>
      <c r="T41" s="38">
        <f>SUMPRODUCT(LTA!J41:AN41,LTA!J$101:AN$101,LTA!J$103:AN$103)</f>
        <v>370.84</v>
      </c>
      <c r="U41" s="38">
        <f>SUMPRODUCT(LTA!J41:AN41,LTA!J$102:AN$102,LTA!J$103:AN$103)</f>
        <v>58.28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0.87</v>
      </c>
      <c r="AB41" s="76">
        <f>-STOA!N41</f>
        <v>0</v>
      </c>
      <c r="AC41">
        <f t="shared" si="0"/>
        <v>11.967266891532846</v>
      </c>
      <c r="AD41">
        <f t="shared" si="1"/>
        <v>1522.2977192024221</v>
      </c>
      <c r="AE41">
        <f>'IDT-1'!B41</f>
        <v>0</v>
      </c>
      <c r="AF41" s="25"/>
      <c r="AG41">
        <f t="shared" si="2"/>
        <v>1522.2977192024221</v>
      </c>
      <c r="AI41" s="35">
        <f>PXIL!H41</f>
        <v>0</v>
      </c>
      <c r="AJ41" s="35">
        <f>PXIL!N41</f>
        <v>0</v>
      </c>
      <c r="AK41" s="35">
        <f>RTM_IEX!H41</f>
        <v>187.04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5.2149999999999999</v>
      </c>
      <c r="E42">
        <f>GT_NG!P42</f>
        <v>12.442413549752999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9.3361099541857548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685.79163118706163</v>
      </c>
      <c r="P42" s="37">
        <v>118.23425712759239</v>
      </c>
      <c r="Q42" s="37">
        <v>38.25</v>
      </c>
      <c r="R42" s="39">
        <v>47.5</v>
      </c>
      <c r="S42" s="39">
        <v>0</v>
      </c>
      <c r="T42" s="38">
        <f>SUMPRODUCT(LTA!J42:AN42,LTA!J$101:AN$101,LTA!J$103:AN$103)</f>
        <v>395.85</v>
      </c>
      <c r="U42" s="38">
        <f>SUMPRODUCT(LTA!J42:AN42,LTA!J$102:AN$102,LTA!J$103:AN$103)</f>
        <v>58.28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0.87</v>
      </c>
      <c r="AB42" s="76">
        <f>-STOA!N42</f>
        <v>0</v>
      </c>
      <c r="AC42">
        <f t="shared" si="0"/>
        <v>12.143581412185021</v>
      </c>
      <c r="AD42">
        <f t="shared" si="1"/>
        <v>1544.7258304064073</v>
      </c>
      <c r="AE42">
        <f>'IDT-1'!B42</f>
        <v>0</v>
      </c>
      <c r="AF42" s="25"/>
      <c r="AG42">
        <f t="shared" si="2"/>
        <v>1544.7258304064073</v>
      </c>
      <c r="AI42" s="35">
        <f>PXIL!H42</f>
        <v>0</v>
      </c>
      <c r="AJ42" s="35">
        <f>PXIL!N42</f>
        <v>0</v>
      </c>
      <c r="AK42" s="35">
        <f>RTM_IEX!H42</f>
        <v>185.1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5.2149999999999999</v>
      </c>
      <c r="E43">
        <f>GT_NG!P43</f>
        <v>12.442413549752999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9.3361099541857548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709.09163118706158</v>
      </c>
      <c r="P43" s="37">
        <v>118.24</v>
      </c>
      <c r="Q43" s="37">
        <v>38.25</v>
      </c>
      <c r="R43" s="39">
        <v>47.5</v>
      </c>
      <c r="S43" s="39">
        <v>0</v>
      </c>
      <c r="T43" s="38">
        <f>SUMPRODUCT(LTA!J43:AN43,LTA!J$101:AN$101,LTA!J$103:AN$103)</f>
        <v>450.5</v>
      </c>
      <c r="U43" s="38">
        <f>SUMPRODUCT(LTA!J43:AN43,LTA!J$102:AN$102,LTA!J$103:AN$103)</f>
        <v>57.269999999999996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12.5558562065898</v>
      </c>
      <c r="AD43">
        <f t="shared" si="1"/>
        <v>1597.1692984844103</v>
      </c>
      <c r="AE43">
        <f>'IDT-1'!B43</f>
        <v>0</v>
      </c>
      <c r="AF43" s="25"/>
      <c r="AG43">
        <f t="shared" si="2"/>
        <v>1597.1692984844103</v>
      </c>
      <c r="AI43" s="35">
        <f>PXIL!H43</f>
        <v>0</v>
      </c>
      <c r="AJ43" s="35">
        <f>PXIL!N43</f>
        <v>0</v>
      </c>
      <c r="AK43" s="35">
        <f>RTM_IEX!H43</f>
        <v>161.01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5.2149999999999999</v>
      </c>
      <c r="E44">
        <f>GT_NG!P44</f>
        <v>12.442413549752999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9.3361099541857548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715.79163118706174</v>
      </c>
      <c r="P44" s="37">
        <v>118.24</v>
      </c>
      <c r="Q44" s="37">
        <v>38.25</v>
      </c>
      <c r="R44" s="39">
        <v>47.5</v>
      </c>
      <c r="S44" s="39">
        <v>0</v>
      </c>
      <c r="T44" s="38">
        <f>SUMPRODUCT(LTA!J44:AN44,LTA!J$101:AN$101,LTA!J$103:AN$103)</f>
        <v>478.78</v>
      </c>
      <c r="U44" s="38">
        <f>SUMPRODUCT(LTA!J44:AN44,LTA!J$102:AN$102,LTA!J$103:AN$103)</f>
        <v>57.269999999999996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12.730888206589803</v>
      </c>
      <c r="AD44">
        <f t="shared" si="1"/>
        <v>1619.4342664844107</v>
      </c>
      <c r="AE44">
        <f>'IDT-1'!B44</f>
        <v>0</v>
      </c>
      <c r="AF44" s="25"/>
      <c r="AG44">
        <f t="shared" si="2"/>
        <v>1619.4342664844107</v>
      </c>
      <c r="AI44" s="35">
        <f>PXIL!H44</f>
        <v>0</v>
      </c>
      <c r="AJ44" s="35">
        <f>PXIL!N44</f>
        <v>0</v>
      </c>
      <c r="AK44" s="35">
        <f>RTM_IEX!H44</f>
        <v>148.47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5.2149999999999999</v>
      </c>
      <c r="E45">
        <f>GT_NG!P45</f>
        <v>12.441078208048598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9.3361099541857548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716.30318865085394</v>
      </c>
      <c r="P45" s="37">
        <v>118.24</v>
      </c>
      <c r="Q45" s="37">
        <v>38.25</v>
      </c>
      <c r="R45" s="39">
        <v>47.5</v>
      </c>
      <c r="S45" s="39">
        <v>0</v>
      </c>
      <c r="T45" s="38">
        <f>SUMPRODUCT(LTA!J45:AN45,LTA!J$101:AN$101,LTA!J$103:AN$103)</f>
        <v>504.58</v>
      </c>
      <c r="U45" s="38">
        <f>SUMPRODUCT(LTA!J45:AN45,LTA!J$102:AN$102,LTA!J$103:AN$103)</f>
        <v>57.769999999999996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12.541505939142086</v>
      </c>
      <c r="AD45">
        <f t="shared" si="1"/>
        <v>1595.3438708739459</v>
      </c>
      <c r="AE45">
        <f>'IDT-1'!B45</f>
        <v>0</v>
      </c>
      <c r="AF45" s="25"/>
      <c r="AG45">
        <f t="shared" si="2"/>
        <v>1595.3438708739459</v>
      </c>
      <c r="AI45" s="35">
        <f>PXIL!H45</f>
        <v>0</v>
      </c>
      <c r="AJ45" s="35">
        <f>PXIL!N45</f>
        <v>0</v>
      </c>
      <c r="AK45" s="35">
        <f>RTM_IEX!H45</f>
        <v>97.38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5.2149999999999999</v>
      </c>
      <c r="E46">
        <f>GT_NG!P46</f>
        <v>12.441078208048598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9.3361099541857548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730.79308991896983</v>
      </c>
      <c r="P46" s="37">
        <v>118.24</v>
      </c>
      <c r="Q46" s="37">
        <v>38.25</v>
      </c>
      <c r="R46" s="39">
        <v>47.5</v>
      </c>
      <c r="S46" s="39">
        <v>0</v>
      </c>
      <c r="T46" s="38">
        <f>SUMPRODUCT(LTA!J46:AN46,LTA!J$101:AN$101,LTA!J$103:AN$103)</f>
        <v>525.11</v>
      </c>
      <c r="U46" s="38">
        <f>SUMPRODUCT(LTA!J46:AN46,LTA!J$102:AN$102,LTA!J$103:AN$103)</f>
        <v>57.769999999999996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12.701795169033392</v>
      </c>
      <c r="AD46">
        <f t="shared" si="1"/>
        <v>1615.7334829121708</v>
      </c>
      <c r="AE46">
        <f>'IDT-1'!B46</f>
        <v>0</v>
      </c>
      <c r="AF46" s="25"/>
      <c r="AG46">
        <f t="shared" si="2"/>
        <v>1615.7334829121708</v>
      </c>
      <c r="AI46" s="35">
        <f>PXIL!H46</f>
        <v>0</v>
      </c>
      <c r="AJ46" s="35">
        <f>PXIL!N46</f>
        <v>0</v>
      </c>
      <c r="AK46" s="35">
        <f>RTM_IEX!H46</f>
        <v>82.91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5.2149999999999999</v>
      </c>
      <c r="E47">
        <f>GT_NG!P47</f>
        <v>12.442413549752999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9.3361099541857548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741.36436799725311</v>
      </c>
      <c r="P47" s="37">
        <v>118.24</v>
      </c>
      <c r="Q47" s="37">
        <v>38.25</v>
      </c>
      <c r="R47" s="39">
        <v>47.5</v>
      </c>
      <c r="S47" s="39">
        <v>0</v>
      </c>
      <c r="T47" s="38">
        <f>SUMPRODUCT(LTA!J47:AN47,LTA!J$101:AN$101,LTA!J$103:AN$103)</f>
        <v>541.43000000000006</v>
      </c>
      <c r="U47" s="38">
        <f>SUMPRODUCT(LTA!J47:AN47,LTA!J$102:AN$102,LTA!J$103:AN$103)</f>
        <v>57.769999999999996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12.670927553709294</v>
      </c>
      <c r="AD47">
        <f t="shared" si="1"/>
        <v>1611.8069639474822</v>
      </c>
      <c r="AE47">
        <f>'IDT-1'!B47</f>
        <v>0</v>
      </c>
      <c r="AF47" s="25"/>
      <c r="AG47">
        <f t="shared" si="2"/>
        <v>1611.8069639474822</v>
      </c>
      <c r="AI47" s="35">
        <f>PXIL!H47</f>
        <v>0</v>
      </c>
      <c r="AJ47" s="35">
        <f>PXIL!N47</f>
        <v>0</v>
      </c>
      <c r="AK47" s="35">
        <f>RTM_IEX!H47</f>
        <v>52.06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5.2149999999999999</v>
      </c>
      <c r="E48">
        <f>GT_NG!P48</f>
        <v>12.442413549752999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9.3361099541857548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725.4075721421807</v>
      </c>
      <c r="P48" s="37">
        <v>118.24</v>
      </c>
      <c r="Q48" s="37">
        <v>38.25</v>
      </c>
      <c r="R48" s="39">
        <v>47.5</v>
      </c>
      <c r="S48" s="39">
        <v>0</v>
      </c>
      <c r="T48" s="38">
        <f>SUMPRODUCT(LTA!J48:AN48,LTA!J$101:AN$101,LTA!J$103:AN$103)</f>
        <v>549.43000000000006</v>
      </c>
      <c r="U48" s="38">
        <f>SUMPRODUCT(LTA!J48:AN48,LTA!J$102:AN$102,LTA!J$103:AN$103)</f>
        <v>57.769999999999996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12.64646054603973</v>
      </c>
      <c r="AD48">
        <f t="shared" si="1"/>
        <v>1608.6946351000797</v>
      </c>
      <c r="AE48">
        <f>'IDT-1'!B48</f>
        <v>0</v>
      </c>
      <c r="AF48" s="25"/>
      <c r="AG48">
        <f t="shared" si="2"/>
        <v>1608.6946351000797</v>
      </c>
      <c r="AI48" s="35">
        <f>PXIL!H48</f>
        <v>0</v>
      </c>
      <c r="AJ48" s="35">
        <f>PXIL!N48</f>
        <v>0</v>
      </c>
      <c r="AK48" s="35">
        <f>RTM_IEX!H48</f>
        <v>56.88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5.2149999999999999</v>
      </c>
      <c r="E49">
        <f>GT_NG!P49</f>
        <v>12.442413549752999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9.3361099541857548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720.62921072913718</v>
      </c>
      <c r="P49" s="37">
        <v>118.24</v>
      </c>
      <c r="Q49" s="37">
        <v>38.25</v>
      </c>
      <c r="R49" s="39">
        <v>47.5</v>
      </c>
      <c r="S49" s="39">
        <v>0</v>
      </c>
      <c r="T49" s="38">
        <f>SUMPRODUCT(LTA!J49:AN49,LTA!J$101:AN$101,LTA!J$103:AN$103)</f>
        <v>553.43000000000006</v>
      </c>
      <c r="U49" s="38">
        <f>SUMPRODUCT(LTA!J49:AN49,LTA!J$102:AN$102,LTA!J$103:AN$103)</f>
        <v>57.769999999999996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12.452409327017991</v>
      </c>
      <c r="AD49">
        <f t="shared" si="1"/>
        <v>1584.0103249060578</v>
      </c>
      <c r="AE49">
        <f>'IDT-1'!B49</f>
        <v>0</v>
      </c>
      <c r="AF49" s="25"/>
      <c r="AG49">
        <f t="shared" si="2"/>
        <v>1584.0103249060578</v>
      </c>
      <c r="AI49" s="35">
        <f>PXIL!H49</f>
        <v>0</v>
      </c>
      <c r="AJ49" s="35">
        <f>PXIL!N49</f>
        <v>0</v>
      </c>
      <c r="AK49" s="35">
        <f>RTM_IEX!H49</f>
        <v>32.78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5.2149999999999999</v>
      </c>
      <c r="E50">
        <f>GT_NG!P50</f>
        <v>12.442413549752999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9.3361099541857548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720.62921072913718</v>
      </c>
      <c r="P50" s="37">
        <v>118.24</v>
      </c>
      <c r="Q50" s="37">
        <v>38.25</v>
      </c>
      <c r="R50" s="39">
        <v>47.5</v>
      </c>
      <c r="S50" s="39">
        <v>0</v>
      </c>
      <c r="T50" s="38">
        <f>SUMPRODUCT(LTA!J50:AN50,LTA!J$101:AN$101,LTA!J$103:AN$103)</f>
        <v>556.43000000000006</v>
      </c>
      <c r="U50" s="38">
        <f>SUMPRODUCT(LTA!J50:AN50,LTA!J$102:AN$102,LTA!J$103:AN$103)</f>
        <v>57.769999999999996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12.423159327017991</v>
      </c>
      <c r="AD50">
        <f t="shared" si="1"/>
        <v>1580.2895749060576</v>
      </c>
      <c r="AE50">
        <f>'IDT-1'!B50</f>
        <v>0</v>
      </c>
      <c r="AF50" s="25"/>
      <c r="AG50">
        <f t="shared" si="2"/>
        <v>1580.2895749060576</v>
      </c>
      <c r="AI50" s="35">
        <f>PXIL!H50</f>
        <v>0</v>
      </c>
      <c r="AJ50" s="35">
        <f>PXIL!N50</f>
        <v>0</v>
      </c>
      <c r="AK50" s="35">
        <f>RTM_IEX!H50</f>
        <v>26.03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5.2149999999999999</v>
      </c>
      <c r="E51">
        <f>GT_NG!P51</f>
        <v>12.442413549752999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41.21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720.20446672913715</v>
      </c>
      <c r="P51" s="37">
        <v>86.77</v>
      </c>
      <c r="Q51" s="37">
        <v>38.25</v>
      </c>
      <c r="R51" s="39">
        <v>47.5</v>
      </c>
      <c r="S51" s="39">
        <v>0</v>
      </c>
      <c r="T51" s="38">
        <f>SUMPRODUCT(LTA!J51:AN51,LTA!J$101:AN$101,LTA!J$103:AN$103)</f>
        <v>556.43000000000006</v>
      </c>
      <c r="U51" s="38">
        <f>SUMPRODUCT(LTA!J51:AN51,LTA!J$102:AN$102,LTA!J$103:AN$103)</f>
        <v>57.769999999999996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12.353605076979616</v>
      </c>
      <c r="AD51">
        <f t="shared" si="1"/>
        <v>1537.3082752019104</v>
      </c>
      <c r="AE51">
        <f>'IDT-1'!B51</f>
        <v>0</v>
      </c>
      <c r="AF51" s="25"/>
      <c r="AG51">
        <f t="shared" si="2"/>
        <v>1537.3082752019104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-17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5.2149999999999999</v>
      </c>
      <c r="E52">
        <f>GT_NG!P52</f>
        <v>12.442413549752999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82.42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718.03921072913715</v>
      </c>
      <c r="P52" s="37">
        <v>86.77</v>
      </c>
      <c r="Q52" s="37">
        <v>38.25</v>
      </c>
      <c r="R52" s="39">
        <v>47.5</v>
      </c>
      <c r="S52" s="39">
        <v>0</v>
      </c>
      <c r="T52" s="38">
        <f>SUMPRODUCT(LTA!J52:AN52,LTA!J$101:AN$101,LTA!J$103:AN$103)</f>
        <v>556.43000000000006</v>
      </c>
      <c r="U52" s="38">
        <f>SUMPRODUCT(LTA!J52:AN52,LTA!J$102:AN$102,LTA!J$103:AN$103)</f>
        <v>57.769999999999996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13.027636039462019</v>
      </c>
      <c r="AD52">
        <f t="shared" si="1"/>
        <v>1528.678988239428</v>
      </c>
      <c r="AE52">
        <f>'IDT-1'!B52</f>
        <v>0</v>
      </c>
      <c r="AF52" s="25"/>
      <c r="AG52">
        <f t="shared" si="2"/>
        <v>1528.678988239428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-64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5.2149999999999999</v>
      </c>
      <c r="E53">
        <f>GT_NG!P53</f>
        <v>12.442413549752999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696.27065685615787</v>
      </c>
      <c r="P53" s="37">
        <v>58.35</v>
      </c>
      <c r="Q53" s="37">
        <v>37.793434080250137</v>
      </c>
      <c r="R53" s="39">
        <v>47.5</v>
      </c>
      <c r="S53" s="39">
        <v>0</v>
      </c>
      <c r="T53" s="38">
        <f>SUMPRODUCT(LTA!J53:AN53,LTA!J$101:AN$101,LTA!J$103:AN$103)</f>
        <v>556.43000000000006</v>
      </c>
      <c r="U53" s="38">
        <f>SUMPRODUCT(LTA!J53:AN53,LTA!J$102:AN$102,LTA!J$103:AN$103)</f>
        <v>58.78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0.87</v>
      </c>
      <c r="AB53" s="76">
        <f>-STOA!N53</f>
        <v>0</v>
      </c>
      <c r="AC53">
        <f t="shared" si="0"/>
        <v>12.849339062143839</v>
      </c>
      <c r="AD53">
        <f t="shared" si="1"/>
        <v>1455.8021654240172</v>
      </c>
      <c r="AE53">
        <f>'IDT-1'!B53</f>
        <v>0</v>
      </c>
      <c r="AF53" s="25"/>
      <c r="AG53">
        <f t="shared" si="2"/>
        <v>1455.8021654240172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-89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5.2149999999999999</v>
      </c>
      <c r="E54">
        <f>GT_NG!P54</f>
        <v>12.442413549752999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696.27065685615787</v>
      </c>
      <c r="P54" s="37">
        <v>58.35</v>
      </c>
      <c r="Q54" s="37">
        <v>37.793434080250137</v>
      </c>
      <c r="R54" s="39">
        <v>47.5</v>
      </c>
      <c r="S54" s="39">
        <v>0</v>
      </c>
      <c r="T54" s="38">
        <f>SUMPRODUCT(LTA!J54:AN54,LTA!J$101:AN$101,LTA!J$103:AN$103)</f>
        <v>556.43000000000006</v>
      </c>
      <c r="U54" s="38">
        <f>SUMPRODUCT(LTA!J54:AN54,LTA!J$102:AN$102,LTA!J$103:AN$103)</f>
        <v>58.78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0.87</v>
      </c>
      <c r="AB54" s="76">
        <f>-STOA!N54</f>
        <v>0</v>
      </c>
      <c r="AC54">
        <f t="shared" si="0"/>
        <v>12.943674881535092</v>
      </c>
      <c r="AD54">
        <f t="shared" si="1"/>
        <v>1443.7078296046259</v>
      </c>
      <c r="AE54">
        <f>'IDT-1'!B54</f>
        <v>0</v>
      </c>
      <c r="AF54" s="25"/>
      <c r="AG54">
        <f t="shared" si="2"/>
        <v>1443.7078296046259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-101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5.2149999999999999</v>
      </c>
      <c r="E55">
        <f>GT_NG!P55</f>
        <v>12.44177029992685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667.73010470922395</v>
      </c>
      <c r="P55" s="37">
        <v>57.85</v>
      </c>
      <c r="Q55" s="37">
        <v>25.28</v>
      </c>
      <c r="R55" s="39">
        <v>47.5</v>
      </c>
      <c r="S55" s="39">
        <v>0</v>
      </c>
      <c r="T55" s="38">
        <f>SUMPRODUCT(LTA!J55:AN55,LTA!J$101:AN$101,LTA!J$103:AN$103)</f>
        <v>556.47</v>
      </c>
      <c r="U55" s="38">
        <f>SUMPRODUCT(LTA!J55:AN55,LTA!J$102:AN$102,LTA!J$103:AN$103)</f>
        <v>59.29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12.803869092114311</v>
      </c>
      <c r="AD55">
        <f t="shared" si="1"/>
        <v>1379.7430059170365</v>
      </c>
      <c r="AE55">
        <f>'IDT-1'!B55</f>
        <v>0</v>
      </c>
      <c r="AF55" s="25"/>
      <c r="AG55">
        <f t="shared" si="2"/>
        <v>1379.7430059170365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-124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5.2149999999999999</v>
      </c>
      <c r="E56">
        <f>GT_NG!P56</f>
        <v>12.44177029992685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665.82836870922392</v>
      </c>
      <c r="P56" s="37">
        <v>57.85</v>
      </c>
      <c r="Q56" s="37">
        <v>25.28</v>
      </c>
      <c r="R56" s="39">
        <v>47.5</v>
      </c>
      <c r="S56" s="39">
        <v>0</v>
      </c>
      <c r="T56" s="38">
        <f>SUMPRODUCT(LTA!J56:AN56,LTA!J$101:AN$101,LTA!J$103:AN$103)</f>
        <v>552.80999999999995</v>
      </c>
      <c r="U56" s="38">
        <f>SUMPRODUCT(LTA!J56:AN56,LTA!J$102:AN$102,LTA!J$103:AN$103)</f>
        <v>59.489999999999995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12.81707677929254</v>
      </c>
      <c r="AD56">
        <f t="shared" si="1"/>
        <v>1367.3680622298582</v>
      </c>
      <c r="AE56">
        <f>'IDT-1'!B56</f>
        <v>0</v>
      </c>
      <c r="AF56" s="25"/>
      <c r="AG56">
        <f t="shared" si="2"/>
        <v>1367.3680622298582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-131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5.2149999999999999</v>
      </c>
      <c r="E57">
        <f>GT_NG!P57</f>
        <v>12.44177029992685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649.82878571484332</v>
      </c>
      <c r="P57" s="37">
        <v>57.85</v>
      </c>
      <c r="Q57" s="37">
        <v>25.28</v>
      </c>
      <c r="R57" s="39">
        <v>47.5</v>
      </c>
      <c r="S57" s="39">
        <v>0</v>
      </c>
      <c r="T57" s="38">
        <f>SUMPRODUCT(LTA!J57:AN57,LTA!J$101:AN$101,LTA!J$103:AN$103)</f>
        <v>543.79</v>
      </c>
      <c r="U57" s="38">
        <f>SUMPRODUCT(LTA!J57:AN57,LTA!J$102:AN$102,LTA!J$103:AN$103)</f>
        <v>59.489999999999995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11.922266704784588</v>
      </c>
      <c r="AD57">
        <f t="shared" si="1"/>
        <v>1432.2432893099856</v>
      </c>
      <c r="AE57">
        <f>'IDT-1'!B57</f>
        <v>0</v>
      </c>
      <c r="AF57" s="25"/>
      <c r="AG57">
        <f t="shared" si="2"/>
        <v>1432.2432893099856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-42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5.2149999999999999</v>
      </c>
      <c r="E58">
        <f>GT_NG!P58</f>
        <v>12.44177029992685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655.89939344996583</v>
      </c>
      <c r="P58" s="37">
        <v>57.85</v>
      </c>
      <c r="Q58" s="37">
        <v>25.28</v>
      </c>
      <c r="R58" s="39">
        <v>47.5</v>
      </c>
      <c r="S58" s="39">
        <v>0</v>
      </c>
      <c r="T58" s="38">
        <f>SUMPRODUCT(LTA!J58:AN58,LTA!J$101:AN$101,LTA!J$103:AN$103)</f>
        <v>528.04</v>
      </c>
      <c r="U58" s="38">
        <f>SUMPRODUCT(LTA!J58:AN58,LTA!J$102:AN$102,LTA!J$103:AN$103)</f>
        <v>59.89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11.700522397749063</v>
      </c>
      <c r="AD58">
        <f t="shared" si="1"/>
        <v>1442.1856413521439</v>
      </c>
      <c r="AE58">
        <f>'IDT-1'!B58</f>
        <v>0</v>
      </c>
      <c r="AF58" s="25"/>
      <c r="AG58">
        <f t="shared" si="2"/>
        <v>1442.1856413521439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-23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5.2149999999999999</v>
      </c>
      <c r="E59">
        <f>GT_NG!P59</f>
        <v>12.44177029992685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707.86035646329503</v>
      </c>
      <c r="P59" s="37">
        <v>57.85</v>
      </c>
      <c r="Q59" s="37">
        <v>25.28</v>
      </c>
      <c r="R59" s="39">
        <v>47.5</v>
      </c>
      <c r="S59" s="39">
        <v>0</v>
      </c>
      <c r="T59" s="38">
        <f>SUMPRODUCT(LTA!J59:AN59,LTA!J$101:AN$101,LTA!J$103:AN$103)</f>
        <v>510.06</v>
      </c>
      <c r="U59" s="38">
        <f>SUMPRODUCT(LTA!J59:AN59,LTA!J$102:AN$102,LTA!J$103:AN$103)</f>
        <v>59.89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0.96</v>
      </c>
      <c r="AB59" s="76">
        <f>-STOA!N59</f>
        <v>0</v>
      </c>
      <c r="AC59">
        <f t="shared" si="0"/>
        <v>12.352260505100642</v>
      </c>
      <c r="AD59">
        <f t="shared" si="1"/>
        <v>1426.7048662581212</v>
      </c>
      <c r="AE59">
        <f>'IDT-1'!B59</f>
        <v>0</v>
      </c>
      <c r="AF59" s="25"/>
      <c r="AG59">
        <f t="shared" si="2"/>
        <v>1426.7048662581212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-72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5.2149999999999999</v>
      </c>
      <c r="E60">
        <f>GT_NG!P60</f>
        <v>12.44177029992685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713.27034447264975</v>
      </c>
      <c r="P60" s="37">
        <v>57.98</v>
      </c>
      <c r="Q60" s="37">
        <v>38.25</v>
      </c>
      <c r="R60" s="39">
        <v>47.5</v>
      </c>
      <c r="S60" s="39">
        <v>0</v>
      </c>
      <c r="T60" s="38">
        <f>SUMPRODUCT(LTA!J60:AN60,LTA!J$101:AN$101,LTA!J$103:AN$103)</f>
        <v>485.99</v>
      </c>
      <c r="U60" s="38">
        <f>SUMPRODUCT(LTA!J60:AN60,LTA!J$102:AN$102,LTA!J$103:AN$103)</f>
        <v>60.29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0.96</v>
      </c>
      <c r="AB60" s="76">
        <f>-STOA!N60</f>
        <v>0</v>
      </c>
      <c r="AC60">
        <f t="shared" si="0"/>
        <v>12.31987372985621</v>
      </c>
      <c r="AD60">
        <f t="shared" si="1"/>
        <v>1420.5772410427203</v>
      </c>
      <c r="AE60">
        <f>'IDT-1'!B60</f>
        <v>0</v>
      </c>
      <c r="AF60" s="25"/>
      <c r="AG60">
        <f t="shared" si="2"/>
        <v>1420.5772410427203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-73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5.2149999999999999</v>
      </c>
      <c r="E61">
        <f>GT_NG!P61</f>
        <v>12.44177029992685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727.00449097802618</v>
      </c>
      <c r="P61" s="37">
        <v>86.77000000000001</v>
      </c>
      <c r="Q61" s="37">
        <v>38.25</v>
      </c>
      <c r="R61" s="39">
        <v>47.5</v>
      </c>
      <c r="S61" s="39">
        <v>0</v>
      </c>
      <c r="T61" s="38">
        <f>SUMPRODUCT(LTA!J61:AN61,LTA!J$101:AN$101,LTA!J$103:AN$103)</f>
        <v>456.98</v>
      </c>
      <c r="U61" s="38">
        <f>SUMPRODUCT(LTA!J61:AN61,LTA!J$102:AN$102,LTA!J$103:AN$103)</f>
        <v>61.09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0.96</v>
      </c>
      <c r="AB61" s="76">
        <f>-STOA!N61</f>
        <v>0</v>
      </c>
      <c r="AC61">
        <f t="shared" si="0"/>
        <v>12.345049571489501</v>
      </c>
      <c r="AD61">
        <f t="shared" si="1"/>
        <v>1445.8662117064637</v>
      </c>
      <c r="AE61">
        <f>'IDT-1'!B61</f>
        <v>0</v>
      </c>
      <c r="AF61" s="25"/>
      <c r="AG61">
        <f t="shared" si="2"/>
        <v>1445.8662117064637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-62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5.2149999999999999</v>
      </c>
      <c r="E62">
        <f>GT_NG!P62</f>
        <v>12.44177029992685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731.06449097802624</v>
      </c>
      <c r="P62" s="37">
        <v>118.24000000000001</v>
      </c>
      <c r="Q62" s="37">
        <v>38.25</v>
      </c>
      <c r="R62" s="39">
        <v>47.5</v>
      </c>
      <c r="S62" s="39">
        <v>0</v>
      </c>
      <c r="T62" s="38">
        <f>SUMPRODUCT(LTA!J62:AN62,LTA!J$101:AN$101,LTA!J$103:AN$103)</f>
        <v>423.82</v>
      </c>
      <c r="U62" s="38">
        <f>SUMPRODUCT(LTA!J62:AN62,LTA!J$102:AN$102,LTA!J$103:AN$103)</f>
        <v>61.89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0.96</v>
      </c>
      <c r="AB62" s="76">
        <f>-STOA!N62</f>
        <v>0</v>
      </c>
      <c r="AC62">
        <f t="shared" si="0"/>
        <v>12.102490749880955</v>
      </c>
      <c r="AD62">
        <f t="shared" si="1"/>
        <v>1483.2787705280723</v>
      </c>
      <c r="AE62">
        <f>'IDT-1'!B62</f>
        <v>0</v>
      </c>
      <c r="AF62" s="25"/>
      <c r="AG62">
        <f t="shared" si="2"/>
        <v>1483.2787705280723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-28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5.2149999999999999</v>
      </c>
      <c r="E63">
        <f>GT_NG!P63</f>
        <v>12.441078208048598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719.00194129153488</v>
      </c>
      <c r="P63" s="37">
        <v>76.924517000411058</v>
      </c>
      <c r="Q63" s="37">
        <v>38.25</v>
      </c>
      <c r="R63" s="39">
        <v>47.5</v>
      </c>
      <c r="S63" s="39">
        <v>0</v>
      </c>
      <c r="T63" s="38">
        <f>SUMPRODUCT(LTA!J63:AN63,LTA!J$101:AN$101,LTA!J$103:AN$103)</f>
        <v>389.71</v>
      </c>
      <c r="U63" s="38">
        <f>SUMPRODUCT(LTA!J63:AN63,LTA!J$102:AN$102,LTA!J$103:AN$103)</f>
        <v>65.3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0.87</v>
      </c>
      <c r="AB63" s="76">
        <f>-STOA!N63</f>
        <v>0</v>
      </c>
      <c r="AC63">
        <f t="shared" si="0"/>
        <v>11.391295784699954</v>
      </c>
      <c r="AD63">
        <f t="shared" si="1"/>
        <v>1449.0312407152944</v>
      </c>
      <c r="AE63">
        <f>'IDT-1'!B63</f>
        <v>0</v>
      </c>
      <c r="AF63" s="25"/>
      <c r="AG63">
        <f t="shared" si="2"/>
        <v>1449.0312407152944</v>
      </c>
      <c r="AI63" s="35">
        <f>PXIL!H63</f>
        <v>0</v>
      </c>
      <c r="AJ63" s="35">
        <f>PXIL!N63</f>
        <v>0</v>
      </c>
      <c r="AK63" s="35">
        <f>RTM_IEX!H63</f>
        <v>21.21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5.2149999999999999</v>
      </c>
      <c r="E64">
        <f>GT_NG!P64</f>
        <v>12.441078208048598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719.94943399512101</v>
      </c>
      <c r="P64" s="37">
        <v>76.924517000411058</v>
      </c>
      <c r="Q64" s="37">
        <v>38.25</v>
      </c>
      <c r="R64" s="39">
        <v>47.5</v>
      </c>
      <c r="S64" s="39">
        <v>0</v>
      </c>
      <c r="T64" s="38">
        <f>SUMPRODUCT(LTA!J64:AN64,LTA!J$101:AN$101,LTA!J$103:AN$103)</f>
        <v>354.05</v>
      </c>
      <c r="U64" s="38">
        <f>SUMPRODUCT(LTA!J64:AN64,LTA!J$102:AN$102,LTA!J$103:AN$103)</f>
        <v>65.099999999999994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0.87</v>
      </c>
      <c r="AB64" s="76">
        <f>-STOA!N64</f>
        <v>0</v>
      </c>
      <c r="AC64">
        <f t="shared" si="0"/>
        <v>11.374662227787926</v>
      </c>
      <c r="AD64">
        <f t="shared" si="1"/>
        <v>1446.9153669757925</v>
      </c>
      <c r="AE64">
        <f>'IDT-1'!B64</f>
        <v>0</v>
      </c>
      <c r="AF64" s="25"/>
      <c r="AG64">
        <f t="shared" si="2"/>
        <v>1446.9153669757925</v>
      </c>
      <c r="AI64" s="35">
        <f>PXIL!H64</f>
        <v>0</v>
      </c>
      <c r="AJ64" s="35">
        <f>PXIL!N64</f>
        <v>0</v>
      </c>
      <c r="AK64" s="35">
        <f>RTM_IEX!H64</f>
        <v>53.99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5.2149999999999999</v>
      </c>
      <c r="E65">
        <f>GT_NG!P65</f>
        <v>12.441078208048598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759.61338135009225</v>
      </c>
      <c r="P65" s="37">
        <v>118.23477207410355</v>
      </c>
      <c r="Q65" s="37">
        <v>38.25</v>
      </c>
      <c r="R65" s="39">
        <v>47.5</v>
      </c>
      <c r="S65" s="39">
        <v>0</v>
      </c>
      <c r="T65" s="38">
        <f>SUMPRODUCT(LTA!J65:AN65,LTA!J$101:AN$101,LTA!J$103:AN$103)</f>
        <v>318.52999999999997</v>
      </c>
      <c r="U65" s="38">
        <f>SUMPRODUCT(LTA!J65:AN65,LTA!J$102:AN$102,LTA!J$103:AN$103)</f>
        <v>64.900000000000006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0.87</v>
      </c>
      <c r="AB65" s="76">
        <f>-STOA!N65</f>
        <v>0</v>
      </c>
      <c r="AC65">
        <f t="shared" si="0"/>
        <v>11.517123006731506</v>
      </c>
      <c r="AD65">
        <f t="shared" si="1"/>
        <v>1465.0371086255129</v>
      </c>
      <c r="AE65">
        <f>'IDT-1'!B65</f>
        <v>0</v>
      </c>
      <c r="AF65" s="25"/>
      <c r="AG65">
        <f t="shared" si="2"/>
        <v>1465.0371086255129</v>
      </c>
      <c r="AI65" s="35">
        <f>PXIL!H65</f>
        <v>0</v>
      </c>
      <c r="AJ65" s="35">
        <f>PXIL!N65</f>
        <v>0</v>
      </c>
      <c r="AK65" s="35">
        <f>RTM_IEX!H65</f>
        <v>27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5.2149999999999999</v>
      </c>
      <c r="E66">
        <f>GT_NG!P66</f>
        <v>12.441078208048598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768.37057037414979</v>
      </c>
      <c r="P66" s="37">
        <v>118.23477207410355</v>
      </c>
      <c r="Q66" s="37">
        <v>38.195003270111187</v>
      </c>
      <c r="R66" s="39">
        <v>47.5</v>
      </c>
      <c r="S66" s="39">
        <v>0</v>
      </c>
      <c r="T66" s="38">
        <f>SUMPRODUCT(LTA!J66:AN66,LTA!J$101:AN$101,LTA!J$103:AN$103)</f>
        <v>281.14999999999998</v>
      </c>
      <c r="U66" s="38">
        <f>SUMPRODUCT(LTA!J66:AN66,LTA!J$102:AN$102,LTA!J$103:AN$103)</f>
        <v>64.699999999999989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0.87</v>
      </c>
      <c r="AB66" s="76">
        <f>-STOA!N66</f>
        <v>0</v>
      </c>
      <c r="AC66">
        <f t="shared" si="0"/>
        <v>11.472368106626019</v>
      </c>
      <c r="AD66">
        <f t="shared" si="1"/>
        <v>1459.3440558197869</v>
      </c>
      <c r="AE66">
        <f>'IDT-1'!B66</f>
        <v>0</v>
      </c>
      <c r="AF66" s="25"/>
      <c r="AG66">
        <f t="shared" si="2"/>
        <v>1459.3440558197869</v>
      </c>
      <c r="AI66" s="35">
        <f>PXIL!H66</f>
        <v>0</v>
      </c>
      <c r="AJ66" s="35">
        <f>PXIL!N66</f>
        <v>0</v>
      </c>
      <c r="AK66" s="35">
        <f>RTM_IEX!H66</f>
        <v>50.14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5.2149999999999999</v>
      </c>
      <c r="E67">
        <f>GT_NG!P67</f>
        <v>12.441078208048598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84.003972668068144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779.95200989329066</v>
      </c>
      <c r="P67" s="37">
        <v>118.23477207410355</v>
      </c>
      <c r="Q67" s="37">
        <v>38.195003270111187</v>
      </c>
      <c r="R67" s="39">
        <v>45.58</v>
      </c>
      <c r="S67" s="39">
        <v>0</v>
      </c>
      <c r="T67" s="38">
        <f>SUMPRODUCT(LTA!J67:AN67,LTA!J$101:AN$101,LTA!J$103:AN$103)</f>
        <v>238.86</v>
      </c>
      <c r="U67" s="38">
        <f>SUMPRODUCT(LTA!J67:AN67,LTA!J$102:AN$102,LTA!J$103:AN$103)</f>
        <v>63.679999999999993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81.08</v>
      </c>
      <c r="Z67" s="35">
        <f>IEX!N67</f>
        <v>0</v>
      </c>
      <c r="AA67" s="76">
        <f>STOA!H67</f>
        <v>1.73</v>
      </c>
      <c r="AB67" s="76">
        <f>-STOA!N67</f>
        <v>0</v>
      </c>
      <c r="AC67">
        <f t="shared" si="0"/>
        <v>12.092668145512095</v>
      </c>
      <c r="AD67">
        <f t="shared" si="1"/>
        <v>1425.8091679681102</v>
      </c>
      <c r="AE67">
        <f>'IDT-1'!B67</f>
        <v>39.048000000000002</v>
      </c>
      <c r="AF67" s="25"/>
      <c r="AG67">
        <f t="shared" si="2"/>
        <v>1464.8571679681102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-56</v>
      </c>
      <c r="AM67" s="35">
        <f>RTM_PXI!H67</f>
        <v>0</v>
      </c>
      <c r="AN67" s="35">
        <f>RTM_PXI!N67</f>
        <v>0</v>
      </c>
      <c r="AO67" s="148">
        <f>GDAM_IEX!H67</f>
        <v>24.93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5.2149999999999999</v>
      </c>
      <c r="E68">
        <f>GT_NG!P68</f>
        <v>12.441078208048598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84.003972668068144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799.54771398210482</v>
      </c>
      <c r="P68" s="37">
        <v>118.23548288508557</v>
      </c>
      <c r="Q68" s="37">
        <v>38.195607680809474</v>
      </c>
      <c r="R68" s="39">
        <v>41.26</v>
      </c>
      <c r="S68" s="39">
        <v>0</v>
      </c>
      <c r="T68" s="38">
        <f>SUMPRODUCT(LTA!J68:AN68,LTA!J$101:AN$101,LTA!J$103:AN$103)</f>
        <v>198.07</v>
      </c>
      <c r="U68" s="38">
        <f>SUMPRODUCT(LTA!J68:AN68,LTA!J$102:AN$102,LTA!J$103:AN$103)</f>
        <v>64.19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112.42</v>
      </c>
      <c r="Z68" s="35">
        <f>IEX!N68</f>
        <v>0</v>
      </c>
      <c r="AA68" s="76">
        <f>STOA!H68</f>
        <v>1.73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12.204742625220829</v>
      </c>
      <c r="AD68">
        <f t="shared" ref="AD68:AD98" si="4">SUM(B68:AB68,AI68:AV68)-AC68</f>
        <v>1403.9241127988957</v>
      </c>
      <c r="AE68">
        <f>'IDT-1'!B68</f>
        <v>55.86</v>
      </c>
      <c r="AF68" s="25"/>
      <c r="AG68">
        <f t="shared" ref="AG68:AG98" si="5">SUM(AD68:AF68)</f>
        <v>1459.7841127988956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-74</v>
      </c>
      <c r="AM68" s="35">
        <f>RTM_PXI!H68</f>
        <v>0</v>
      </c>
      <c r="AN68" s="35">
        <f>RTM_PXI!N68</f>
        <v>0</v>
      </c>
      <c r="AO68" s="148">
        <f>GDAM_IEX!H68</f>
        <v>14.82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5.2149999999999999</v>
      </c>
      <c r="E69">
        <f>GT_NG!P69</f>
        <v>12.441078208048598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84.003972668068144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808.84963743617732</v>
      </c>
      <c r="P69" s="37">
        <v>118.23548288508557</v>
      </c>
      <c r="Q69" s="37">
        <v>38.195607680809474</v>
      </c>
      <c r="R69" s="39">
        <v>29.089999999999996</v>
      </c>
      <c r="S69" s="39">
        <v>0</v>
      </c>
      <c r="T69" s="38">
        <f>SUMPRODUCT(LTA!J69:AN69,LTA!J$101:AN$101,LTA!J$103:AN$103)</f>
        <v>151.62</v>
      </c>
      <c r="U69" s="38">
        <f>SUMPRODUCT(LTA!J69:AN69,LTA!J$102:AN$102,LTA!J$103:AN$103)</f>
        <v>63.99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96.41</v>
      </c>
      <c r="Z69" s="35">
        <f>IEX!N69</f>
        <v>0</v>
      </c>
      <c r="AA69" s="76">
        <f>STOA!H69</f>
        <v>1.73</v>
      </c>
      <c r="AB69" s="76">
        <f>-STOA!N69</f>
        <v>0</v>
      </c>
      <c r="AC69">
        <f t="shared" si="3"/>
        <v>11.982011718466969</v>
      </c>
      <c r="AD69">
        <f t="shared" si="4"/>
        <v>1387.6387671597222</v>
      </c>
      <c r="AE69">
        <f>'IDT-1'!B69</f>
        <v>70.501999999999995</v>
      </c>
      <c r="AF69" s="25"/>
      <c r="AG69">
        <f t="shared" si="5"/>
        <v>1458.1407671597221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-68</v>
      </c>
      <c r="AM69" s="35">
        <f>RTM_PXI!H69</f>
        <v>0</v>
      </c>
      <c r="AN69" s="35">
        <f>RTM_PXI!N69</f>
        <v>0</v>
      </c>
      <c r="AO69" s="148">
        <f>GDAM_IEX!H69</f>
        <v>57.84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5.2149999999999999</v>
      </c>
      <c r="E70">
        <f>GT_NG!P70</f>
        <v>12.441078208048598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83.996306880633114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813.1295214826323</v>
      </c>
      <c r="P70" s="37">
        <v>118.23548288508557</v>
      </c>
      <c r="Q70" s="37">
        <v>38.195607680809474</v>
      </c>
      <c r="R70" s="39">
        <v>18.600000000000001</v>
      </c>
      <c r="S70" s="39">
        <v>0</v>
      </c>
      <c r="T70" s="38">
        <f>SUMPRODUCT(LTA!J70:AN70,LTA!J$101:AN$101,LTA!J$103:AN$103)</f>
        <v>110.8</v>
      </c>
      <c r="U70" s="38">
        <f>SUMPRODUCT(LTA!J70:AN70,LTA!J$102:AN$102,LTA!J$103:AN$103)</f>
        <v>63.59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136.9</v>
      </c>
      <c r="Z70" s="35">
        <f>IEX!N70</f>
        <v>0</v>
      </c>
      <c r="AA70" s="76">
        <f>STOA!H70</f>
        <v>1.73</v>
      </c>
      <c r="AB70" s="76">
        <f>-STOA!N70</f>
        <v>0</v>
      </c>
      <c r="AC70">
        <f t="shared" si="3"/>
        <v>11.38233120149607</v>
      </c>
      <c r="AD70">
        <f t="shared" si="4"/>
        <v>1335.4506659357128</v>
      </c>
      <c r="AE70">
        <f>'IDT-1'!B70</f>
        <v>128.887</v>
      </c>
      <c r="AF70" s="25"/>
      <c r="AG70">
        <f t="shared" si="5"/>
        <v>1464.3376659357127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-56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5.2149999999999999</v>
      </c>
      <c r="E71">
        <f>GT_NG!P71</f>
        <v>12.44177029992685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83.996500729014798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823.44640382783905</v>
      </c>
      <c r="P71" s="37">
        <v>118.23548288508557</v>
      </c>
      <c r="Q71" s="37">
        <v>38.195607680809474</v>
      </c>
      <c r="R71" s="39">
        <v>8.6052033426183829</v>
      </c>
      <c r="S71" s="39">
        <v>0</v>
      </c>
      <c r="T71" s="38">
        <f>SUMPRODUCT(LTA!J71:AN71,LTA!J$101:AN$101,LTA!J$103:AN$103)</f>
        <v>78.25</v>
      </c>
      <c r="U71" s="38">
        <f>SUMPRODUCT(LTA!J71:AN71,LTA!J$102:AN$102,LTA!J$103:AN$103)</f>
        <v>65.59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144.61000000000001</v>
      </c>
      <c r="Z71" s="35">
        <f>IEX!N71</f>
        <v>0</v>
      </c>
      <c r="AA71" s="76">
        <f>STOA!H71</f>
        <v>1.54</v>
      </c>
      <c r="AB71" s="76">
        <f>-STOA!N71</f>
        <v>0</v>
      </c>
      <c r="AC71">
        <f t="shared" si="3"/>
        <v>11.945263242521277</v>
      </c>
      <c r="AD71">
        <f t="shared" si="4"/>
        <v>1433.1607055227723</v>
      </c>
      <c r="AE71">
        <f>'IDT-1'!B71</f>
        <v>70.286000000000001</v>
      </c>
      <c r="AF71" s="25"/>
      <c r="AG71">
        <f t="shared" si="5"/>
        <v>1503.4467055227724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-43</v>
      </c>
      <c r="AM71" s="35">
        <f>RTM_PXI!H71</f>
        <v>0</v>
      </c>
      <c r="AN71" s="35">
        <f>RTM_PXI!N71</f>
        <v>0</v>
      </c>
      <c r="AO71" s="148">
        <f>GDAM_IEX!H71</f>
        <v>107.98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5.2149999999999999</v>
      </c>
      <c r="E72">
        <f>GT_NG!P72</f>
        <v>12.44177029992685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83.996500729014798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847.48003017114934</v>
      </c>
      <c r="P72" s="37">
        <v>118.23548288508557</v>
      </c>
      <c r="Q72" s="37">
        <v>38.195607680809474</v>
      </c>
      <c r="R72" s="39">
        <v>3.1952023988005998</v>
      </c>
      <c r="S72" s="39">
        <v>0</v>
      </c>
      <c r="T72" s="38">
        <f>SUMPRODUCT(LTA!J72:AN72,LTA!J$101:AN$101,LTA!J$103:AN$103)</f>
        <v>53.39</v>
      </c>
      <c r="U72" s="38">
        <f>SUMPRODUCT(LTA!J72:AN72,LTA!J$102:AN$102,LTA!J$103:AN$103)</f>
        <v>65.3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317.67</v>
      </c>
      <c r="Z72" s="35">
        <f>IEX!N72</f>
        <v>0</v>
      </c>
      <c r="AA72" s="76">
        <f>STOA!H72</f>
        <v>1.54</v>
      </c>
      <c r="AB72" s="76">
        <f>-STOA!N72</f>
        <v>0</v>
      </c>
      <c r="AC72">
        <f t="shared" si="3"/>
        <v>12.592017931441593</v>
      </c>
      <c r="AD72">
        <f t="shared" si="4"/>
        <v>1481.2975762333449</v>
      </c>
      <c r="AE72">
        <f>'IDT-1'!B72</f>
        <v>54.232999999999997</v>
      </c>
      <c r="AF72" s="25"/>
      <c r="AG72">
        <f t="shared" si="5"/>
        <v>1535.5305762333448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-60</v>
      </c>
      <c r="AM72" s="35">
        <f>RTM_PXI!H72</f>
        <v>0</v>
      </c>
      <c r="AN72" s="35">
        <f>RTM_PXI!N72</f>
        <v>0</v>
      </c>
      <c r="AO72" s="148">
        <f>GDAM_IEX!H72</f>
        <v>7.23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5.2149999999999999</v>
      </c>
      <c r="E73">
        <f>GT_NG!P73</f>
        <v>12.44177029992685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83.996500729014798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887.73412254820516</v>
      </c>
      <c r="P73" s="37">
        <v>118.23548288508557</v>
      </c>
      <c r="Q73" s="37">
        <v>38.195607680809474</v>
      </c>
      <c r="R73" s="39">
        <v>1.36</v>
      </c>
      <c r="S73" s="39">
        <v>0</v>
      </c>
      <c r="T73" s="38">
        <f>SUMPRODUCT(LTA!J73:AN73,LTA!J$101:AN$101,LTA!J$103:AN$103)</f>
        <v>34.64</v>
      </c>
      <c r="U73" s="38">
        <f>SUMPRODUCT(LTA!J73:AN73,LTA!J$102:AN$102,LTA!J$103:AN$103)</f>
        <v>68.300000000000011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267.18</v>
      </c>
      <c r="Z73" s="35">
        <f>IEX!N73</f>
        <v>0</v>
      </c>
      <c r="AA73" s="76">
        <f>STOA!H73</f>
        <v>2.5099999999999998</v>
      </c>
      <c r="AB73" s="76">
        <f>-STOA!N73</f>
        <v>0</v>
      </c>
      <c r="AC73">
        <f t="shared" si="3"/>
        <v>12.868363273271983</v>
      </c>
      <c r="AD73">
        <f t="shared" si="4"/>
        <v>1516.4501208697698</v>
      </c>
      <c r="AE73">
        <f>'IDT-1'!B73</f>
        <v>46.097999999999999</v>
      </c>
      <c r="AF73" s="25"/>
      <c r="AG73">
        <f t="shared" si="5"/>
        <v>1562.5481208697697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-60</v>
      </c>
      <c r="AM73" s="35">
        <f>RTM_PXI!H73</f>
        <v>0</v>
      </c>
      <c r="AN73" s="35">
        <f>RTM_PXI!N73</f>
        <v>0</v>
      </c>
      <c r="AO73" s="148">
        <f>GDAM_IEX!H73</f>
        <v>69.510000000000005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5.2149999999999999</v>
      </c>
      <c r="E74">
        <f>GT_NG!P74</f>
        <v>12.44177029992685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83.996500729014798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939.24259096652315</v>
      </c>
      <c r="P74" s="37">
        <v>118.23548288508557</v>
      </c>
      <c r="Q74" s="37">
        <v>38.195607680809474</v>
      </c>
      <c r="R74" s="39">
        <v>0.76481012658227854</v>
      </c>
      <c r="S74" s="39">
        <v>0</v>
      </c>
      <c r="T74" s="38">
        <f>SUMPRODUCT(LTA!J74:AN74,LTA!J$101:AN$101,LTA!J$103:AN$103)</f>
        <v>26.54</v>
      </c>
      <c r="U74" s="38">
        <f>SUMPRODUCT(LTA!J74:AN74,LTA!J$102:AN$102,LTA!J$103:AN$103)</f>
        <v>66.699999999999989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326.10000000000002</v>
      </c>
      <c r="Z74" s="35">
        <f>IEX!N74</f>
        <v>0</v>
      </c>
      <c r="AA74" s="76">
        <f>STOA!H74</f>
        <v>2.5099999999999998</v>
      </c>
      <c r="AB74" s="76">
        <f>-STOA!N74</f>
        <v>0</v>
      </c>
      <c r="AC74">
        <f t="shared" si="3"/>
        <v>13.138670119052621</v>
      </c>
      <c r="AD74">
        <f t="shared" si="4"/>
        <v>1542.8030925688893</v>
      </c>
      <c r="AE74">
        <f>'IDT-1'!B74</f>
        <v>40.673999999999999</v>
      </c>
      <c r="AF74" s="25"/>
      <c r="AG74">
        <f t="shared" si="5"/>
        <v>1583.4770925688892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-64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5.2149999999999999</v>
      </c>
      <c r="E75">
        <f>GT_NG!P75</f>
        <v>12.578493050475497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83.996500729014798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952.89009905483192</v>
      </c>
      <c r="P75" s="37">
        <v>118.23548288508557</v>
      </c>
      <c r="Q75" s="37">
        <v>38.195607680809474</v>
      </c>
      <c r="R75" s="39">
        <v>0</v>
      </c>
      <c r="S75" s="39">
        <v>0</v>
      </c>
      <c r="T75" s="38">
        <f>SUMPRODUCT(LTA!J75:AN75,LTA!J$101:AN$101,LTA!J$103:AN$103)</f>
        <v>20.97</v>
      </c>
      <c r="U75" s="38">
        <f>SUMPRODUCT(LTA!J75:AN75,LTA!J$102:AN$102,LTA!J$103:AN$103)</f>
        <v>67.699999999999989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341.43</v>
      </c>
      <c r="Z75" s="35">
        <f>IEX!N75</f>
        <v>0</v>
      </c>
      <c r="AA75" s="76">
        <f>STOA!H75</f>
        <v>2.56</v>
      </c>
      <c r="AB75" s="76">
        <f>-STOA!N75</f>
        <v>-86.76</v>
      </c>
      <c r="AC75">
        <f t="shared" si="3"/>
        <v>14.062957204720446</v>
      </c>
      <c r="AD75">
        <f t="shared" si="4"/>
        <v>1614.6782261954968</v>
      </c>
      <c r="AE75">
        <f>'IDT-1'!B75</f>
        <v>0</v>
      </c>
      <c r="AF75" s="25"/>
      <c r="AG75">
        <f t="shared" si="5"/>
        <v>1614.6782261954968</v>
      </c>
      <c r="AI75" s="35">
        <f>PXIL!H75</f>
        <v>0</v>
      </c>
      <c r="AJ75" s="35">
        <f>PXIL!N75</f>
        <v>0</v>
      </c>
      <c r="AK75" s="35">
        <f>RTM_IEX!H75</f>
        <v>45.31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26.42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5.2149999999999999</v>
      </c>
      <c r="E76">
        <f>GT_NG!P76</f>
        <v>12.578493050475497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83.996500729014798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993.41412919656887</v>
      </c>
      <c r="P76" s="37">
        <v>118.23548288508557</v>
      </c>
      <c r="Q76" s="37">
        <v>38.195607680809474</v>
      </c>
      <c r="R76" s="39">
        <v>0</v>
      </c>
      <c r="S76" s="39">
        <v>0</v>
      </c>
      <c r="T76" s="38">
        <f>SUMPRODUCT(LTA!J76:AN76,LTA!J$101:AN$101,LTA!J$103:AN$103)</f>
        <v>20.100000000000001</v>
      </c>
      <c r="U76" s="38">
        <f>SUMPRODUCT(LTA!J76:AN76,LTA!J$102:AN$102,LTA!J$103:AN$103)</f>
        <v>67.099999999999994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372.8</v>
      </c>
      <c r="Z76" s="35">
        <f>IEX!N76</f>
        <v>0</v>
      </c>
      <c r="AA76" s="76">
        <f>STOA!H76</f>
        <v>2.56</v>
      </c>
      <c r="AB76" s="76">
        <f>-STOA!N76</f>
        <v>-86.76</v>
      </c>
      <c r="AC76">
        <f t="shared" si="3"/>
        <v>14.05277063982599</v>
      </c>
      <c r="AD76">
        <f t="shared" si="4"/>
        <v>1613.3824429021279</v>
      </c>
      <c r="AE76">
        <f>'IDT-1'!B76</f>
        <v>0</v>
      </c>
      <c r="AF76" s="25"/>
      <c r="AG76">
        <f t="shared" si="5"/>
        <v>1613.3824429021279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5.2149999999999999</v>
      </c>
      <c r="E77">
        <f>GT_NG!P77</f>
        <v>12.578493050475497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83.996500729014798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995.6725893414964</v>
      </c>
      <c r="P77" s="37">
        <v>118.23548288508557</v>
      </c>
      <c r="Q77" s="37">
        <v>38.195607680809474</v>
      </c>
      <c r="R77" s="39">
        <v>0</v>
      </c>
      <c r="S77" s="39">
        <v>0</v>
      </c>
      <c r="T77" s="38">
        <f>SUMPRODUCT(LTA!J77:AN77,LTA!J$101:AN$101,LTA!J$103:AN$103)</f>
        <v>20</v>
      </c>
      <c r="U77" s="38">
        <f>SUMPRODUCT(LTA!J77:AN77,LTA!J$102:AN$102,LTA!J$103:AN$103)</f>
        <v>65.900000000000006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375.29</v>
      </c>
      <c r="Z77" s="35">
        <f>IEX!N77</f>
        <v>0</v>
      </c>
      <c r="AA77" s="76">
        <f>STOA!H77</f>
        <v>2.56</v>
      </c>
      <c r="AB77" s="76">
        <f>-STOA!N77</f>
        <v>-86.76</v>
      </c>
      <c r="AC77">
        <f t="shared" si="3"/>
        <v>14.244756312891116</v>
      </c>
      <c r="AD77">
        <f t="shared" si="4"/>
        <v>1595.6389173739906</v>
      </c>
      <c r="AE77">
        <f>'IDT-1'!B77</f>
        <v>0</v>
      </c>
      <c r="AF77" s="25"/>
      <c r="AG77">
        <f t="shared" si="5"/>
        <v>1595.6389173739906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-21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5.2149999999999999</v>
      </c>
      <c r="E78">
        <f>GT_NG!P78</f>
        <v>12.578493050475497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83.996500729014798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996.05465683654404</v>
      </c>
      <c r="P78" s="37">
        <v>118.23548288508557</v>
      </c>
      <c r="Q78" s="37">
        <v>38.195607680809474</v>
      </c>
      <c r="R78" s="39">
        <v>0</v>
      </c>
      <c r="S78" s="39">
        <v>0</v>
      </c>
      <c r="T78" s="38">
        <f>SUMPRODUCT(LTA!J78:AN78,LTA!J$101:AN$101,LTA!J$103:AN$103)</f>
        <v>20</v>
      </c>
      <c r="U78" s="38">
        <f>SUMPRODUCT(LTA!J78:AN78,LTA!J$102:AN$102,LTA!J$103:AN$103)</f>
        <v>64.699999999999989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419.69</v>
      </c>
      <c r="Z78" s="35">
        <f>IEX!N78</f>
        <v>0</v>
      </c>
      <c r="AA78" s="76">
        <f>STOA!H78</f>
        <v>2.56</v>
      </c>
      <c r="AB78" s="76">
        <f>-STOA!N78</f>
        <v>-86.76</v>
      </c>
      <c r="AC78">
        <f t="shared" si="3"/>
        <v>15.079959491156561</v>
      </c>
      <c r="AD78">
        <f t="shared" si="4"/>
        <v>1575.3857816907728</v>
      </c>
      <c r="AE78">
        <f>'IDT-1'!B78</f>
        <v>0</v>
      </c>
      <c r="AF78" s="25"/>
      <c r="AG78">
        <f t="shared" si="5"/>
        <v>1575.3857816907728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-84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5.2149999999999999</v>
      </c>
      <c r="E79">
        <f>GT_NG!P79</f>
        <v>12.574311926605505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83.996441431900024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987.62412798711853</v>
      </c>
      <c r="P79" s="37">
        <v>118.23548288508557</v>
      </c>
      <c r="Q79" s="37">
        <v>38.195607680809474</v>
      </c>
      <c r="R79" s="39">
        <v>0</v>
      </c>
      <c r="S79" s="39">
        <v>0</v>
      </c>
      <c r="T79" s="38">
        <f>SUMPRODUCT(LTA!J79:AN79,LTA!J$101:AN$101,LTA!J$103:AN$103)</f>
        <v>20</v>
      </c>
      <c r="U79" s="38">
        <f>SUMPRODUCT(LTA!J79:AN79,LTA!J$102:AN$102,LTA!J$103:AN$103)</f>
        <v>63.9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471.45</v>
      </c>
      <c r="Z79" s="35">
        <f>IEX!N79</f>
        <v>0</v>
      </c>
      <c r="AA79" s="76">
        <f>STOA!H79</f>
        <v>2.56</v>
      </c>
      <c r="AB79" s="76">
        <f>-STOA!N79</f>
        <v>-86.76</v>
      </c>
      <c r="AC79">
        <f t="shared" si="3"/>
        <v>15.63177320276028</v>
      </c>
      <c r="AD79">
        <f t="shared" si="4"/>
        <v>1589.3591987087586</v>
      </c>
      <c r="AE79">
        <f>'IDT-1'!B79</f>
        <v>0</v>
      </c>
      <c r="AF79" s="25"/>
      <c r="AG79">
        <f t="shared" si="5"/>
        <v>1589.3591987087586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-112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5.2149999999999999</v>
      </c>
      <c r="E80">
        <f>GT_NG!P80</f>
        <v>12.574311926605505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83.996240769747146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946.84052783651214</v>
      </c>
      <c r="P80" s="37">
        <v>118.23548288508557</v>
      </c>
      <c r="Q80" s="37">
        <v>38.195607680809474</v>
      </c>
      <c r="R80" s="39">
        <v>0</v>
      </c>
      <c r="S80" s="39">
        <v>0</v>
      </c>
      <c r="T80" s="38">
        <f>SUMPRODUCT(LTA!J80:AN80,LTA!J$101:AN$101,LTA!J$103:AN$103)</f>
        <v>20</v>
      </c>
      <c r="U80" s="38">
        <f>SUMPRODUCT(LTA!J80:AN80,LTA!J$102:AN$102,LTA!J$103:AN$103)</f>
        <v>62.38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427.1</v>
      </c>
      <c r="Z80" s="35">
        <f>IEX!N80</f>
        <v>0</v>
      </c>
      <c r="AA80" s="76">
        <f>STOA!H80</f>
        <v>2.56</v>
      </c>
      <c r="AB80" s="76">
        <f>-STOA!N80</f>
        <v>-86.76</v>
      </c>
      <c r="AC80">
        <f t="shared" si="3"/>
        <v>14.782924554203465</v>
      </c>
      <c r="AD80">
        <f t="shared" si="4"/>
        <v>1525.5542465445562</v>
      </c>
      <c r="AE80">
        <f>'IDT-1'!B80</f>
        <v>0</v>
      </c>
      <c r="AF80" s="25"/>
      <c r="AG80">
        <f t="shared" si="5"/>
        <v>1525.5542465445562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-90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5.2149999999999999</v>
      </c>
      <c r="E81">
        <f>GT_NG!P81</f>
        <v>12.574311926605505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83.996240769747146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876.41414052678863</v>
      </c>
      <c r="P81" s="37">
        <v>118.23548288508557</v>
      </c>
      <c r="Q81" s="37">
        <v>38.195607680809474</v>
      </c>
      <c r="R81" s="39">
        <v>0</v>
      </c>
      <c r="S81" s="39">
        <v>0</v>
      </c>
      <c r="T81" s="38">
        <f>SUMPRODUCT(LTA!J81:AN81,LTA!J$101:AN$101,LTA!J$103:AN$103)</f>
        <v>20</v>
      </c>
      <c r="U81" s="38">
        <f>SUMPRODUCT(LTA!J81:AN81,LTA!J$102:AN$102,LTA!J$103:AN$103)</f>
        <v>60.88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436.73</v>
      </c>
      <c r="Z81" s="35">
        <f>IEX!N81</f>
        <v>0</v>
      </c>
      <c r="AA81" s="76">
        <f>STOA!H81</f>
        <v>2.56</v>
      </c>
      <c r="AB81" s="76">
        <f>-STOA!N81</f>
        <v>-86.76</v>
      </c>
      <c r="AC81">
        <f t="shared" si="3"/>
        <v>14.179092958948559</v>
      </c>
      <c r="AD81">
        <f t="shared" si="4"/>
        <v>1478.8616908300878</v>
      </c>
      <c r="AE81">
        <f>'IDT-1'!B81</f>
        <v>0</v>
      </c>
      <c r="AF81" s="25"/>
      <c r="AG81">
        <f t="shared" si="5"/>
        <v>1478.8616908300878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-75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5.2149999999999999</v>
      </c>
      <c r="E82">
        <f>GT_NG!P82</f>
        <v>12.574311926605505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860.49699310265487</v>
      </c>
      <c r="P82" s="37">
        <v>118.23548288508557</v>
      </c>
      <c r="Q82" s="37">
        <v>38.195607680809474</v>
      </c>
      <c r="R82" s="39">
        <v>0</v>
      </c>
      <c r="S82" s="39">
        <v>0</v>
      </c>
      <c r="T82" s="38">
        <f>SUMPRODUCT(LTA!J82:AN82,LTA!J$101:AN$101,LTA!J$103:AN$103)</f>
        <v>20</v>
      </c>
      <c r="U82" s="38">
        <f>SUMPRODUCT(LTA!J82:AN82,LTA!J$102:AN$102,LTA!J$103:AN$103)</f>
        <v>59.68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433.85</v>
      </c>
      <c r="Z82" s="35">
        <f>IEX!N82</f>
        <v>0</v>
      </c>
      <c r="AA82" s="76">
        <f>STOA!H82</f>
        <v>2.56</v>
      </c>
      <c r="AB82" s="76">
        <f>-STOA!N82</f>
        <v>-86.76</v>
      </c>
      <c r="AC82">
        <f t="shared" si="3"/>
        <v>14.070312440731913</v>
      </c>
      <c r="AD82">
        <f t="shared" si="4"/>
        <v>1452.9770831544236</v>
      </c>
      <c r="AE82">
        <f>'IDT-1'!B82</f>
        <v>0</v>
      </c>
      <c r="AF82" s="25"/>
      <c r="AG82">
        <f t="shared" si="5"/>
        <v>1452.9770831544236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-81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5.2149999999999999</v>
      </c>
      <c r="E83">
        <f>GT_NG!P83</f>
        <v>12.574311926605505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867.28467059586524</v>
      </c>
      <c r="P83" s="37">
        <v>118.23548288508557</v>
      </c>
      <c r="Q83" s="37">
        <v>38.195607680809474</v>
      </c>
      <c r="R83" s="39">
        <v>0</v>
      </c>
      <c r="S83" s="39">
        <v>0</v>
      </c>
      <c r="T83" s="38">
        <f>SUMPRODUCT(LTA!J83:AN83,LTA!J$101:AN$101,LTA!J$103:AN$103)</f>
        <v>20</v>
      </c>
      <c r="U83" s="38">
        <f>SUMPRODUCT(LTA!J83:AN83,LTA!J$102:AN$102,LTA!J$103:AN$103)</f>
        <v>58.88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302.73</v>
      </c>
      <c r="Z83" s="35">
        <f>IEX!N83</f>
        <v>0</v>
      </c>
      <c r="AA83" s="76">
        <f>STOA!H83</f>
        <v>2.56</v>
      </c>
      <c r="AB83" s="76">
        <f>-STOA!N83</f>
        <v>-86.76</v>
      </c>
      <c r="AC83">
        <f t="shared" si="3"/>
        <v>12.968881544288003</v>
      </c>
      <c r="AD83">
        <f t="shared" si="4"/>
        <v>1475.5061915440776</v>
      </c>
      <c r="AE83">
        <f>'IDT-1'!B83</f>
        <v>0</v>
      </c>
      <c r="AF83" s="25"/>
      <c r="AG83">
        <f t="shared" si="5"/>
        <v>1475.5061915440776</v>
      </c>
      <c r="AI83" s="35">
        <f>PXIL!H83</f>
        <v>0</v>
      </c>
      <c r="AJ83" s="35">
        <f>PXIL!N83</f>
        <v>0</v>
      </c>
      <c r="AK83" s="35">
        <f>RTM_IEX!H83</f>
        <v>65.56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5.2149999999999999</v>
      </c>
      <c r="E84">
        <f>GT_NG!P84</f>
        <v>12.574311926605505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896.75214982707575</v>
      </c>
      <c r="P84" s="37">
        <v>118.23548288508557</v>
      </c>
      <c r="Q84" s="37">
        <v>38.195607680809474</v>
      </c>
      <c r="R84" s="39">
        <v>0</v>
      </c>
      <c r="S84" s="39">
        <v>0</v>
      </c>
      <c r="T84" s="38">
        <f>SUMPRODUCT(LTA!J84:AN84,LTA!J$101:AN$101,LTA!J$103:AN$103)</f>
        <v>20</v>
      </c>
      <c r="U84" s="38">
        <f>SUMPRODUCT(LTA!J84:AN84,LTA!J$102:AN$102,LTA!J$103:AN$103)</f>
        <v>58.28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299.83999999999997</v>
      </c>
      <c r="Z84" s="35">
        <f>IEX!N84</f>
        <v>0</v>
      </c>
      <c r="AA84" s="76">
        <f>STOA!H84</f>
        <v>2.56</v>
      </c>
      <c r="AB84" s="76">
        <f>-STOA!N84</f>
        <v>-86.76</v>
      </c>
      <c r="AC84">
        <f t="shared" si="3"/>
        <v>12.735329882291442</v>
      </c>
      <c r="AD84">
        <f t="shared" si="4"/>
        <v>1445.7972224372847</v>
      </c>
      <c r="AE84">
        <f>'IDT-1'!B84</f>
        <v>0</v>
      </c>
      <c r="AF84" s="25"/>
      <c r="AG84">
        <f t="shared" si="5"/>
        <v>1445.7972224372847</v>
      </c>
      <c r="AI84" s="35">
        <f>PXIL!H84</f>
        <v>0</v>
      </c>
      <c r="AJ84" s="35">
        <f>PXIL!N84</f>
        <v>0</v>
      </c>
      <c r="AK84" s="35">
        <f>RTM_IEX!H84</f>
        <v>9.64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5.2149999999999999</v>
      </c>
      <c r="E85">
        <f>GT_NG!P85</f>
        <v>12.574311926605505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866.07761703762435</v>
      </c>
      <c r="P85" s="37">
        <v>118.23548288508557</v>
      </c>
      <c r="Q85" s="37">
        <v>38.195607680809474</v>
      </c>
      <c r="R85" s="39">
        <v>0</v>
      </c>
      <c r="S85" s="39">
        <v>0</v>
      </c>
      <c r="T85" s="38">
        <f>SUMPRODUCT(LTA!J85:AN85,LTA!J$101:AN$101,LTA!J$103:AN$103)</f>
        <v>20</v>
      </c>
      <c r="U85" s="38">
        <f>SUMPRODUCT(LTA!J85:AN85,LTA!J$102:AN$102,LTA!J$103:AN$103)</f>
        <v>58.28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297.91000000000003</v>
      </c>
      <c r="Z85" s="35">
        <f>IEX!N85</f>
        <v>0</v>
      </c>
      <c r="AA85" s="76">
        <f>STOA!H85</f>
        <v>2.56</v>
      </c>
      <c r="AB85" s="76">
        <f>-STOA!N85</f>
        <v>-86.76</v>
      </c>
      <c r="AC85">
        <f t="shared" si="3"/>
        <v>12.676482526533723</v>
      </c>
      <c r="AD85">
        <f t="shared" si="4"/>
        <v>1438.3115370035912</v>
      </c>
      <c r="AE85">
        <f>'IDT-1'!B85</f>
        <v>0</v>
      </c>
      <c r="AF85" s="25"/>
      <c r="AG85">
        <f t="shared" si="5"/>
        <v>1438.3115370035912</v>
      </c>
      <c r="AI85" s="35">
        <f>PXIL!H85</f>
        <v>0</v>
      </c>
      <c r="AJ85" s="35">
        <f>PXIL!N85</f>
        <v>0</v>
      </c>
      <c r="AK85" s="35">
        <f>RTM_IEX!H85</f>
        <v>34.700000000000003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5.2149999999999999</v>
      </c>
      <c r="E86">
        <f>GT_NG!P86</f>
        <v>12.574311926605505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853.5208895601661</v>
      </c>
      <c r="P86" s="37">
        <v>118.23548288508557</v>
      </c>
      <c r="Q86" s="37">
        <v>38.195607680809474</v>
      </c>
      <c r="R86" s="39">
        <v>0</v>
      </c>
      <c r="S86" s="39">
        <v>0</v>
      </c>
      <c r="T86" s="38">
        <f>SUMPRODUCT(LTA!J86:AN86,LTA!J$101:AN$101,LTA!J$103:AN$103)</f>
        <v>20</v>
      </c>
      <c r="U86" s="38">
        <f>SUMPRODUCT(LTA!J86:AN86,LTA!J$102:AN$102,LTA!J$103:AN$103)</f>
        <v>58.28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294.05</v>
      </c>
      <c r="Z86" s="35">
        <f>IEX!N86</f>
        <v>0</v>
      </c>
      <c r="AA86" s="76">
        <f>STOA!H86</f>
        <v>2.56</v>
      </c>
      <c r="AB86" s="76">
        <f>-STOA!N86</f>
        <v>-86.76</v>
      </c>
      <c r="AC86">
        <f t="shared" si="3"/>
        <v>12.510914052209548</v>
      </c>
      <c r="AD86">
        <f t="shared" si="4"/>
        <v>1417.250378000457</v>
      </c>
      <c r="AE86">
        <f>'IDT-1'!B86</f>
        <v>0</v>
      </c>
      <c r="AF86" s="25"/>
      <c r="AG86">
        <f t="shared" si="5"/>
        <v>1417.250378000457</v>
      </c>
      <c r="AI86" s="35">
        <f>PXIL!H86</f>
        <v>0</v>
      </c>
      <c r="AJ86" s="35">
        <f>PXIL!N86</f>
        <v>0</v>
      </c>
      <c r="AK86" s="35">
        <f>RTM_IEX!H86</f>
        <v>29.89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5.2149999999999999</v>
      </c>
      <c r="E87">
        <f>GT_NG!P87</f>
        <v>12.574311926605505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884.09148164077067</v>
      </c>
      <c r="P87" s="37">
        <v>118.23548288508557</v>
      </c>
      <c r="Q87" s="37">
        <v>38.200000000000003</v>
      </c>
      <c r="R87" s="39">
        <v>0</v>
      </c>
      <c r="S87" s="39">
        <v>0</v>
      </c>
      <c r="T87" s="38">
        <f>SUMPRODUCT(LTA!J87:AN87,LTA!J$101:AN$101,LTA!J$103:AN$103)</f>
        <v>20</v>
      </c>
      <c r="U87" s="38">
        <f>SUMPRODUCT(LTA!J87:AN87,LTA!J$102:AN$102,LTA!J$103:AN$103)</f>
        <v>59.29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144.61000000000001</v>
      </c>
      <c r="Z87" s="35">
        <f>IEX!N87</f>
        <v>0</v>
      </c>
      <c r="AA87" s="76">
        <f>STOA!H87</f>
        <v>1.5899999999999999</v>
      </c>
      <c r="AB87" s="76">
        <f>-STOA!N87</f>
        <v>-86.76</v>
      </c>
      <c r="AC87">
        <f t="shared" si="3"/>
        <v>12.163150930527951</v>
      </c>
      <c r="AD87">
        <f t="shared" si="4"/>
        <v>1373.0131255219339</v>
      </c>
      <c r="AE87">
        <f>'IDT-1'!B87</f>
        <v>0</v>
      </c>
      <c r="AF87" s="25"/>
      <c r="AG87">
        <f t="shared" si="5"/>
        <v>1373.0131255219339</v>
      </c>
      <c r="AI87" s="35">
        <f>PXIL!H87</f>
        <v>0</v>
      </c>
      <c r="AJ87" s="35">
        <f>PXIL!N87</f>
        <v>0</v>
      </c>
      <c r="AK87" s="35">
        <f>RTM_IEX!H87</f>
        <v>104.13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5.2149999999999999</v>
      </c>
      <c r="E88">
        <f>GT_NG!P88</f>
        <v>12.574311926605505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898.87630610673205</v>
      </c>
      <c r="P88" s="37">
        <v>118.23548288508557</v>
      </c>
      <c r="Q88" s="37">
        <v>38.200000000000003</v>
      </c>
      <c r="R88" s="39">
        <v>0</v>
      </c>
      <c r="S88" s="39">
        <v>0</v>
      </c>
      <c r="T88" s="38">
        <f>SUMPRODUCT(LTA!J88:AN88,LTA!J$101:AN$101,LTA!J$103:AN$103)</f>
        <v>20</v>
      </c>
      <c r="U88" s="38">
        <f>SUMPRODUCT(LTA!J88:AN88,LTA!J$102:AN$102,LTA!J$103:AN$103)</f>
        <v>58.269999999999996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144.61000000000001</v>
      </c>
      <c r="Z88" s="35">
        <f>IEX!N88</f>
        <v>0</v>
      </c>
      <c r="AA88" s="76">
        <f>STOA!H88</f>
        <v>1.5899999999999999</v>
      </c>
      <c r="AB88" s="76">
        <f>-STOA!N88</f>
        <v>-86.76</v>
      </c>
      <c r="AC88">
        <f t="shared" si="3"/>
        <v>12.029808561362451</v>
      </c>
      <c r="AD88">
        <f t="shared" si="4"/>
        <v>1356.0512923570607</v>
      </c>
      <c r="AE88">
        <f>'IDT-1'!B88</f>
        <v>0</v>
      </c>
      <c r="AF88" s="25"/>
      <c r="AG88">
        <f t="shared" si="5"/>
        <v>1356.0512923570607</v>
      </c>
      <c r="AI88" s="35">
        <f>PXIL!H88</f>
        <v>0</v>
      </c>
      <c r="AJ88" s="35">
        <f>PXIL!N88</f>
        <v>0</v>
      </c>
      <c r="AK88" s="35">
        <f>RTM_IEX!H88</f>
        <v>73.27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5.2149999999999999</v>
      </c>
      <c r="E89">
        <f>GT_NG!P89</f>
        <v>12.574311926605505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902.4688472524615</v>
      </c>
      <c r="P89" s="37">
        <v>118.23548288508557</v>
      </c>
      <c r="Q89" s="37">
        <v>38.200000000000003</v>
      </c>
      <c r="R89" s="39">
        <v>0</v>
      </c>
      <c r="S89" s="39">
        <v>0</v>
      </c>
      <c r="T89" s="38">
        <f>SUMPRODUCT(LTA!J89:AN89,LTA!J$101:AN$101,LTA!J$103:AN$103)</f>
        <v>20</v>
      </c>
      <c r="U89" s="38">
        <f>SUMPRODUCT(LTA!J89:AN89,LTA!J$102:AN$102,LTA!J$103:AN$103)</f>
        <v>57.769999999999996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144.61000000000001</v>
      </c>
      <c r="Z89" s="35">
        <f>IEX!N89</f>
        <v>0</v>
      </c>
      <c r="AA89" s="76">
        <f>STOA!H89</f>
        <v>1.5899999999999999</v>
      </c>
      <c r="AB89" s="76">
        <f>-STOA!N89</f>
        <v>-86.76</v>
      </c>
      <c r="AC89">
        <f t="shared" si="3"/>
        <v>11.828354382299137</v>
      </c>
      <c r="AD89">
        <f t="shared" si="4"/>
        <v>1330.4252876818532</v>
      </c>
      <c r="AE89">
        <f>'IDT-1'!B89</f>
        <v>0</v>
      </c>
      <c r="AF89" s="25"/>
      <c r="AG89">
        <f t="shared" si="5"/>
        <v>1330.4252876818532</v>
      </c>
      <c r="AI89" s="35">
        <f>PXIL!H89</f>
        <v>0</v>
      </c>
      <c r="AJ89" s="35">
        <f>PXIL!N89</f>
        <v>0</v>
      </c>
      <c r="AK89" s="35">
        <f>RTM_IEX!H89</f>
        <v>44.35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5.2149999999999999</v>
      </c>
      <c r="E90">
        <f>GT_NG!P90</f>
        <v>12.574311926605505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882.95579946519001</v>
      </c>
      <c r="P90" s="37">
        <v>118.23548288508557</v>
      </c>
      <c r="Q90" s="37">
        <v>38.200000000000003</v>
      </c>
      <c r="R90" s="39">
        <v>0</v>
      </c>
      <c r="S90" s="39">
        <v>0</v>
      </c>
      <c r="T90" s="38">
        <f>SUMPRODUCT(LTA!J90:AN90,LTA!J$101:AN$101,LTA!J$103:AN$103)</f>
        <v>20</v>
      </c>
      <c r="U90" s="38">
        <f>SUMPRODUCT(LTA!J90:AN90,LTA!J$102:AN$102,LTA!J$103:AN$103)</f>
        <v>57.769999999999996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144.62</v>
      </c>
      <c r="Z90" s="35">
        <f>IEX!N90</f>
        <v>0</v>
      </c>
      <c r="AA90" s="76">
        <f>STOA!H90</f>
        <v>1.5899999999999999</v>
      </c>
      <c r="AB90" s="76">
        <f>-STOA!N90</f>
        <v>-86.76</v>
      </c>
      <c r="AC90">
        <f t="shared" si="3"/>
        <v>11.65361060955842</v>
      </c>
      <c r="AD90">
        <f t="shared" si="4"/>
        <v>1308.1969836673225</v>
      </c>
      <c r="AE90">
        <f>'IDT-1'!B90</f>
        <v>0</v>
      </c>
      <c r="AF90" s="25"/>
      <c r="AG90">
        <f t="shared" si="5"/>
        <v>1308.1969836673225</v>
      </c>
      <c r="AI90" s="35">
        <f>PXIL!H90</f>
        <v>0</v>
      </c>
      <c r="AJ90" s="35">
        <f>PXIL!N90</f>
        <v>0</v>
      </c>
      <c r="AK90" s="35">
        <f>RTM_IEX!H90</f>
        <v>41.45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5.2149999999999999</v>
      </c>
      <c r="E91">
        <f>GT_NG!P91</f>
        <v>12.574311926605505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84.005073575086669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896.87733932026254</v>
      </c>
      <c r="P91" s="37">
        <v>119.35544009779952</v>
      </c>
      <c r="Q91" s="37">
        <v>38.65</v>
      </c>
      <c r="R91" s="39">
        <v>0</v>
      </c>
      <c r="S91" s="39">
        <v>0</v>
      </c>
      <c r="T91" s="38">
        <f>SUMPRODUCT(LTA!J91:AN91,LTA!J$101:AN$101,LTA!J$103:AN$103)</f>
        <v>20</v>
      </c>
      <c r="U91" s="38">
        <f>SUMPRODUCT(LTA!J91:AN91,LTA!J$102:AN$102,LTA!J$103:AN$103)</f>
        <v>57.769999999999996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326.83</v>
      </c>
      <c r="Z91" s="35">
        <f>IEX!N91</f>
        <v>0</v>
      </c>
      <c r="AA91" s="76">
        <f>STOA!H91</f>
        <v>1.5899999999999999</v>
      </c>
      <c r="AB91" s="76">
        <f>-STOA!N91</f>
        <v>-338.97999999999996</v>
      </c>
      <c r="AC91">
        <f t="shared" si="3"/>
        <v>15.501891557811295</v>
      </c>
      <c r="AD91">
        <f t="shared" si="4"/>
        <v>1291.2952733619429</v>
      </c>
      <c r="AE91">
        <f>'IDT-1'!B91</f>
        <v>0</v>
      </c>
      <c r="AF91" s="25"/>
      <c r="AG91">
        <f t="shared" si="5"/>
        <v>1291.2952733619429</v>
      </c>
      <c r="AI91" s="35">
        <f>PXIL!H91</f>
        <v>0</v>
      </c>
      <c r="AJ91" s="35">
        <f>PXIL!N91</f>
        <v>0</v>
      </c>
      <c r="AK91" s="35">
        <f>RTM_IEX!H91</f>
        <v>82.91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5.2149999999999999</v>
      </c>
      <c r="E92">
        <f>GT_NG!P92</f>
        <v>12.574311926605505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84.005073575086669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890.76867656882132</v>
      </c>
      <c r="P92" s="37">
        <v>119.35544009779952</v>
      </c>
      <c r="Q92" s="37">
        <v>38.65</v>
      </c>
      <c r="R92" s="39">
        <v>0</v>
      </c>
      <c r="S92" s="39">
        <v>0</v>
      </c>
      <c r="T92" s="38">
        <f>SUMPRODUCT(LTA!J92:AN92,LTA!J$101:AN$101,LTA!J$103:AN$103)</f>
        <v>20</v>
      </c>
      <c r="U92" s="38">
        <f>SUMPRODUCT(LTA!J92:AN92,LTA!J$102:AN$102,LTA!J$103:AN$103)</f>
        <v>57.269999999999996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313.33</v>
      </c>
      <c r="Z92" s="35">
        <f>IEX!N92</f>
        <v>0</v>
      </c>
      <c r="AA92" s="76">
        <f>STOA!H92</f>
        <v>1.5899999999999999</v>
      </c>
      <c r="AB92" s="76">
        <f>-STOA!N92</f>
        <v>-338.97999999999996</v>
      </c>
      <c r="AC92">
        <f t="shared" si="3"/>
        <v>15.352609988350052</v>
      </c>
      <c r="AD92">
        <f t="shared" si="4"/>
        <v>1272.3058921799632</v>
      </c>
      <c r="AE92">
        <f>'IDT-1'!B92</f>
        <v>0</v>
      </c>
      <c r="AF92" s="25"/>
      <c r="AG92">
        <f t="shared" si="5"/>
        <v>1272.3058921799632</v>
      </c>
      <c r="AI92" s="35">
        <f>PXIL!H92</f>
        <v>0</v>
      </c>
      <c r="AJ92" s="35">
        <f>PXIL!N92</f>
        <v>0</v>
      </c>
      <c r="AK92" s="35">
        <f>RTM_IEX!H92</f>
        <v>83.88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5.2149999999999999</v>
      </c>
      <c r="E93">
        <f>GT_NG!P93</f>
        <v>12.574311926605505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867.80501383793194</v>
      </c>
      <c r="P93" s="37">
        <v>118.23548288508557</v>
      </c>
      <c r="Q93" s="37">
        <v>38.200000000000003</v>
      </c>
      <c r="R93" s="39">
        <v>0</v>
      </c>
      <c r="S93" s="39">
        <v>0</v>
      </c>
      <c r="T93" s="38">
        <f>SUMPRODUCT(LTA!J93:AN93,LTA!J$101:AN$101,LTA!J$103:AN$103)</f>
        <v>20</v>
      </c>
      <c r="U93" s="38">
        <f>SUMPRODUCT(LTA!J93:AN93,LTA!J$102:AN$102,LTA!J$103:AN$103)</f>
        <v>58.28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299.83999999999997</v>
      </c>
      <c r="Z93" s="35">
        <f>IEX!N93</f>
        <v>0</v>
      </c>
      <c r="AA93" s="76">
        <f>STOA!H93</f>
        <v>0.63</v>
      </c>
      <c r="AB93" s="76">
        <f>-STOA!N93</f>
        <v>-338.97999999999996</v>
      </c>
      <c r="AC93">
        <f t="shared" si="3"/>
        <v>14.951076178904268</v>
      </c>
      <c r="AD93">
        <f t="shared" si="4"/>
        <v>1221.2287324707186</v>
      </c>
      <c r="AE93">
        <f>'IDT-1'!B93</f>
        <v>0</v>
      </c>
      <c r="AF93" s="25"/>
      <c r="AG93">
        <f t="shared" si="5"/>
        <v>1221.2287324707186</v>
      </c>
      <c r="AI93" s="35">
        <f>PXIL!H93</f>
        <v>0</v>
      </c>
      <c r="AJ93" s="35">
        <f>PXIL!N93</f>
        <v>0</v>
      </c>
      <c r="AK93" s="35">
        <f>RTM_IEX!H93</f>
        <v>70.38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5.2149999999999999</v>
      </c>
      <c r="E94">
        <f>GT_NG!P94</f>
        <v>12.574311926605505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868.06665242488839</v>
      </c>
      <c r="P94" s="37">
        <v>118.23425712759239</v>
      </c>
      <c r="Q94" s="37">
        <v>38.200000000000003</v>
      </c>
      <c r="R94" s="39">
        <v>0</v>
      </c>
      <c r="S94" s="39">
        <v>0</v>
      </c>
      <c r="T94" s="38">
        <f>SUMPRODUCT(LTA!J94:AN94,LTA!J$101:AN$101,LTA!J$103:AN$103)</f>
        <v>20</v>
      </c>
      <c r="U94" s="38">
        <f>SUMPRODUCT(LTA!J94:AN94,LTA!J$102:AN$102,LTA!J$103:AN$103)</f>
        <v>58.28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277.66000000000003</v>
      </c>
      <c r="Z94" s="35">
        <f>IEX!N94</f>
        <v>0</v>
      </c>
      <c r="AA94" s="76">
        <f>STOA!H94</f>
        <v>0.63</v>
      </c>
      <c r="AB94" s="76">
        <f>-STOA!N94</f>
        <v>-338.97999999999996</v>
      </c>
      <c r="AC94">
        <f t="shared" si="3"/>
        <v>14.772537398974082</v>
      </c>
      <c r="AD94">
        <f t="shared" si="4"/>
        <v>1198.5176840801125</v>
      </c>
      <c r="AE94">
        <f>'IDT-1'!B94</f>
        <v>0</v>
      </c>
      <c r="AF94" s="25"/>
      <c r="AG94">
        <f t="shared" si="5"/>
        <v>1198.5176840801125</v>
      </c>
      <c r="AI94" s="35">
        <f>PXIL!H94</f>
        <v>0</v>
      </c>
      <c r="AJ94" s="35">
        <f>PXIL!N94</f>
        <v>0</v>
      </c>
      <c r="AK94" s="35">
        <f>RTM_IEX!H94</f>
        <v>69.41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5.2149999999999999</v>
      </c>
      <c r="E95">
        <f>GT_NG!P95</f>
        <v>12.574311926605505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889.44665242488838</v>
      </c>
      <c r="P95" s="37">
        <v>118.23425712759239</v>
      </c>
      <c r="Q95" s="37">
        <v>38.200000000000003</v>
      </c>
      <c r="R95" s="39">
        <v>0</v>
      </c>
      <c r="S95" s="39">
        <v>0</v>
      </c>
      <c r="T95" s="38">
        <f>SUMPRODUCT(LTA!J95:AN95,LTA!J$101:AN$101,LTA!J$103:AN$103)</f>
        <v>20</v>
      </c>
      <c r="U95" s="38">
        <f>SUMPRODUCT(LTA!J95:AN95,LTA!J$102:AN$102,LTA!J$103:AN$103)</f>
        <v>58.28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251.63</v>
      </c>
      <c r="Z95" s="35">
        <f>IEX!N95</f>
        <v>0</v>
      </c>
      <c r="AA95" s="76">
        <f>STOA!H95</f>
        <v>0.63</v>
      </c>
      <c r="AB95" s="76">
        <f>-STOA!N95</f>
        <v>-338.97999999999996</v>
      </c>
      <c r="AC95">
        <f t="shared" si="3"/>
        <v>14.51817939897408</v>
      </c>
      <c r="AD95">
        <f t="shared" si="4"/>
        <v>1166.1620420801121</v>
      </c>
      <c r="AE95">
        <f>'IDT-1'!B95</f>
        <v>0</v>
      </c>
      <c r="AF95" s="25"/>
      <c r="AG95">
        <f t="shared" si="5"/>
        <v>1166.1620420801121</v>
      </c>
      <c r="AI95" s="35">
        <f>PXIL!H95</f>
        <v>0</v>
      </c>
      <c r="AJ95" s="35">
        <f>PXIL!N95</f>
        <v>0</v>
      </c>
      <c r="AK95" s="35">
        <f>RTM_IEX!H95</f>
        <v>41.45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5.2149999999999999</v>
      </c>
      <c r="E96">
        <f>GT_NG!P96</f>
        <v>12.574311926605505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907.42974490184338</v>
      </c>
      <c r="P96" s="37">
        <v>118.23425712759239</v>
      </c>
      <c r="Q96" s="37">
        <v>38.199999999999996</v>
      </c>
      <c r="R96" s="39">
        <v>0</v>
      </c>
      <c r="S96" s="39">
        <v>0</v>
      </c>
      <c r="T96" s="38">
        <f>SUMPRODUCT(LTA!J96:AN96,LTA!J$101:AN$101,LTA!J$103:AN$103)</f>
        <v>20</v>
      </c>
      <c r="U96" s="38">
        <f>SUMPRODUCT(LTA!J96:AN96,LTA!J$102:AN$102,LTA!J$103:AN$103)</f>
        <v>58.28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229.45</v>
      </c>
      <c r="Z96" s="35">
        <f>IEX!N96</f>
        <v>0</v>
      </c>
      <c r="AA96" s="76">
        <f>STOA!H96</f>
        <v>0.63</v>
      </c>
      <c r="AB96" s="76">
        <f>-STOA!N96</f>
        <v>-338.97999999999996</v>
      </c>
      <c r="AC96">
        <f t="shared" si="3"/>
        <v>14.342625520294332</v>
      </c>
      <c r="AD96">
        <f t="shared" si="4"/>
        <v>1143.8306884357471</v>
      </c>
      <c r="AE96">
        <f>'IDT-1'!B96</f>
        <v>0</v>
      </c>
      <c r="AF96" s="25"/>
      <c r="AG96">
        <f t="shared" si="5"/>
        <v>1143.8306884357471</v>
      </c>
      <c r="AI96" s="35">
        <f>PXIL!H96</f>
        <v>0</v>
      </c>
      <c r="AJ96" s="35">
        <f>PXIL!N96</f>
        <v>0</v>
      </c>
      <c r="AK96" s="35">
        <f>RTM_IEX!H96</f>
        <v>23.14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5.2149999999999999</v>
      </c>
      <c r="E97">
        <f>GT_NG!P97</f>
        <v>12.574311926605505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928.81974490184336</v>
      </c>
      <c r="P97" s="37">
        <v>118.24</v>
      </c>
      <c r="Q97" s="37">
        <v>38.25</v>
      </c>
      <c r="R97" s="39">
        <v>0</v>
      </c>
      <c r="S97" s="39">
        <v>0</v>
      </c>
      <c r="T97" s="38">
        <f>SUMPRODUCT(LTA!J97:AN97,LTA!J$101:AN$101,LTA!J$103:AN$103)</f>
        <v>20</v>
      </c>
      <c r="U97" s="38">
        <f>SUMPRODUCT(LTA!J97:AN97,LTA!J$102:AN$102,LTA!J$103:AN$103)</f>
        <v>58.28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196.67</v>
      </c>
      <c r="Z97" s="35">
        <f>IEX!N97</f>
        <v>0</v>
      </c>
      <c r="AA97" s="76">
        <f>STOA!H97</f>
        <v>0.63</v>
      </c>
      <c r="AB97" s="76">
        <f>-STOA!N97</f>
        <v>-338.97999999999996</v>
      </c>
      <c r="AC97">
        <f t="shared" si="3"/>
        <v>14.186592314699112</v>
      </c>
      <c r="AD97">
        <f t="shared" si="4"/>
        <v>1123.9824645137501</v>
      </c>
      <c r="AE97">
        <f>'IDT-1'!B97</f>
        <v>0</v>
      </c>
      <c r="AF97" s="25"/>
      <c r="AG97">
        <f t="shared" si="5"/>
        <v>1123.9824645137501</v>
      </c>
      <c r="AI97" s="35">
        <f>PXIL!H97</f>
        <v>0</v>
      </c>
      <c r="AJ97" s="35">
        <f>PXIL!N97</f>
        <v>0</v>
      </c>
      <c r="AK97" s="35">
        <f>RTM_IEX!H97</f>
        <v>14.47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5.2149999999999999</v>
      </c>
      <c r="E98">
        <f>GT_NG!P98</f>
        <v>12.574311926605505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947.59216535976782</v>
      </c>
      <c r="P98" s="37">
        <v>118.24</v>
      </c>
      <c r="Q98" s="37">
        <v>38.25</v>
      </c>
      <c r="R98" s="39">
        <v>0</v>
      </c>
      <c r="S98" s="39">
        <v>0</v>
      </c>
      <c r="T98" s="38">
        <f>SUMPRODUCT(LTA!J98:AN98,LTA!J$101:AN$101,LTA!J$103:AN$103)</f>
        <v>20</v>
      </c>
      <c r="U98" s="38">
        <f>SUMPRODUCT(LTA!J98:AN98,LTA!J$102:AN$102,LTA!J$103:AN$103)</f>
        <v>58.28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179.32</v>
      </c>
      <c r="Z98" s="35">
        <f>IEX!N98</f>
        <v>0</v>
      </c>
      <c r="AA98" s="76">
        <f>STOA!H98</f>
        <v>0.63</v>
      </c>
      <c r="AB98" s="76">
        <f>-STOA!N98</f>
        <v>-338.97999999999996</v>
      </c>
      <c r="AC98">
        <f t="shared" si="3"/>
        <v>14.084821194270923</v>
      </c>
      <c r="AD98">
        <f t="shared" si="4"/>
        <v>1111.0366560921025</v>
      </c>
      <c r="AE98">
        <f>'IDT-1'!B98</f>
        <v>0</v>
      </c>
      <c r="AF98" s="25"/>
      <c r="AG98">
        <f t="shared" si="5"/>
        <v>1111.0366560921025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0.12515999999999974</v>
      </c>
      <c r="E99">
        <f t="shared" si="6"/>
        <v>0.24955879519583807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1.4835824059966898</v>
      </c>
      <c r="J99">
        <f t="shared" si="6"/>
        <v>0</v>
      </c>
      <c r="K99">
        <f t="shared" si="6"/>
        <v>4.6680549770928776E-3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18.660847121869416</v>
      </c>
      <c r="P99" s="37">
        <f t="shared" si="6"/>
        <v>2.6740110332547942</v>
      </c>
      <c r="Q99" s="37">
        <f t="shared" si="6"/>
        <v>0.90120176831529586</v>
      </c>
      <c r="R99" s="39">
        <f t="shared" si="6"/>
        <v>0.47218890543062253</v>
      </c>
      <c r="S99" s="39">
        <f t="shared" si="6"/>
        <v>0</v>
      </c>
      <c r="T99" s="38">
        <f t="shared" si="6"/>
        <v>4.0432774999999994</v>
      </c>
      <c r="U99" s="38">
        <f t="shared" si="6"/>
        <v>1.3443349999999998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2.7445474999999999</v>
      </c>
      <c r="Z99" s="35">
        <f t="shared" si="6"/>
        <v>0</v>
      </c>
      <c r="AA99" s="76">
        <f t="shared" si="6"/>
        <v>2.5545000000000005E-2</v>
      </c>
      <c r="AB99" s="76">
        <f t="shared" si="6"/>
        <v>-2.5383200000000001</v>
      </c>
      <c r="AC99">
        <f t="shared" si="6"/>
        <v>0.29130319095923501</v>
      </c>
      <c r="AD99">
        <f t="shared" si="6"/>
        <v>31.068852394080515</v>
      </c>
      <c r="AE99">
        <f t="shared" si="6"/>
        <v>1.4688060000000001</v>
      </c>
      <c r="AG99">
        <f t="shared" si="6"/>
        <v>32.537658394080516</v>
      </c>
      <c r="AI99">
        <f t="shared" si="6"/>
        <v>0</v>
      </c>
      <c r="AJ99">
        <f t="shared" si="6"/>
        <v>0</v>
      </c>
      <c r="AK99">
        <f t="shared" si="6"/>
        <v>1.5348700000000006</v>
      </c>
      <c r="AL99">
        <f t="shared" si="6"/>
        <v>-0.4425</v>
      </c>
      <c r="AM99">
        <f t="shared" si="6"/>
        <v>0</v>
      </c>
      <c r="AN99">
        <f t="shared" si="6"/>
        <v>0</v>
      </c>
      <c r="AO99">
        <f t="shared" si="6"/>
        <v>7.7182500000000001E-2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45609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2.9162499999999998</v>
      </c>
      <c r="E3">
        <f>GT_NG!Q3</f>
        <v>6.1497247706422016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35.228768481788677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606.95649722440294</v>
      </c>
      <c r="P3" s="37">
        <v>42.190000000000005</v>
      </c>
      <c r="Q3" s="37">
        <v>11.59</v>
      </c>
      <c r="R3" s="39">
        <v>0</v>
      </c>
      <c r="S3" s="39">
        <v>0</v>
      </c>
      <c r="T3" s="38">
        <f>SUMPRODUCT(LTA!J3:AN3,LTA!J$101:AN$101,LTA!J$104:AN$104)</f>
        <v>16.329999999999998</v>
      </c>
      <c r="U3" s="38">
        <f>SUMPRODUCT(LTA!J3:AN3,LTA!J$102:AN$102,LTA!J$104:AN$104)</f>
        <v>60.03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-84.07</v>
      </c>
      <c r="AC3">
        <f>SUMIF(B3:AB3,"&gt;0")*$AC$2-SUMIF(B3:AB3,"&lt;0")*($AC$2/(1-$AC$2))+SUMIF(AI3:AR3,"&gt;0")*$AC$2-SUMIF(AI3:AR3,"&lt;0")*($AC$2/(1-$AC$2))</f>
        <v>6.8343658865638917</v>
      </c>
      <c r="AD3">
        <f>SUM(B3:AB3,AI3:AV3)-AC3</f>
        <v>680.48687459027008</v>
      </c>
      <c r="AE3">
        <f>'IDT-1'!C3</f>
        <v>-105</v>
      </c>
      <c r="AF3" s="25"/>
      <c r="AG3">
        <f>SUM(AD3:AF3)</f>
        <v>575.48687459027008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-10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2.9162499999999998</v>
      </c>
      <c r="E4">
        <f>GT_NG!Q4</f>
        <v>6.2972477064220183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606.95649722440294</v>
      </c>
      <c r="P4" s="37">
        <v>42.190000000000005</v>
      </c>
      <c r="Q4" s="37">
        <v>11.59</v>
      </c>
      <c r="R4" s="39">
        <v>0</v>
      </c>
      <c r="S4" s="39">
        <v>0</v>
      </c>
      <c r="T4" s="38">
        <f>SUMPRODUCT(LTA!J4:AN4,LTA!J$101:AN$101,LTA!J$104:AN$104)</f>
        <v>16</v>
      </c>
      <c r="U4" s="38">
        <f>SUMPRODUCT(LTA!J4:AN4,LTA!J$102:AN$102,LTA!J$104:AN$104)</f>
        <v>60.03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-84.07</v>
      </c>
      <c r="AC4">
        <f t="shared" ref="AC4:AC67" si="0">SUMIF(B4:AB4,"&gt;0")*$AC$2-SUMIF(B4:AB4,"&lt;0")*($AC$2/(1-$AC$2))+SUMIF(AI4:AR4,"&gt;0")*$AC$2-SUMIF(AI4:AR4,"&lt;0")*($AC$2/(1-$AC$2))</f>
        <v>6.9091581713050223</v>
      </c>
      <c r="AD4">
        <f t="shared" ref="AD4:AD67" si="1">SUM(B4:AB4,AI4:AV4)-AC4</f>
        <v>690.00083675951998</v>
      </c>
      <c r="AE4">
        <f>'IDT-1'!C4</f>
        <v>-125</v>
      </c>
      <c r="AF4" s="25"/>
      <c r="AG4">
        <f t="shared" ref="AG4:AG67" si="2">SUM(AD4:AF4)</f>
        <v>565.00083675951998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-10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2.9162499999999998</v>
      </c>
      <c r="E5">
        <f>GT_NG!Q5</f>
        <v>6.2972477064220183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603.50619494172213</v>
      </c>
      <c r="P5" s="37">
        <v>33.74</v>
      </c>
      <c r="Q5" s="37">
        <v>11.59</v>
      </c>
      <c r="R5" s="39">
        <v>0</v>
      </c>
      <c r="S5" s="39">
        <v>0</v>
      </c>
      <c r="T5" s="38">
        <f>SUMPRODUCT(LTA!J5:AN5,LTA!J$101:AN$101,LTA!J$104:AN$104)</f>
        <v>16</v>
      </c>
      <c r="U5" s="38">
        <f>SUMPRODUCT(LTA!J5:AN5,LTA!J$102:AN$102,LTA!J$104:AN$104)</f>
        <v>60.03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-84.07</v>
      </c>
      <c r="AC5">
        <f t="shared" si="0"/>
        <v>6.7848905403696946</v>
      </c>
      <c r="AD5">
        <f t="shared" si="1"/>
        <v>682.22480210777451</v>
      </c>
      <c r="AE5">
        <f>'IDT-1'!C5</f>
        <v>-150</v>
      </c>
      <c r="AF5" s="25"/>
      <c r="AG5">
        <f t="shared" si="2"/>
        <v>532.22480210777451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-6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6.2972477064220183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603.79316826358104</v>
      </c>
      <c r="P6" s="37">
        <v>33.74</v>
      </c>
      <c r="Q6" s="37">
        <v>11.59</v>
      </c>
      <c r="R6" s="39">
        <v>0</v>
      </c>
      <c r="S6" s="39">
        <v>0</v>
      </c>
      <c r="T6" s="38">
        <f>SUMPRODUCT(LTA!J6:AN6,LTA!J$101:AN$101,LTA!J$104:AN$104)</f>
        <v>16</v>
      </c>
      <c r="U6" s="38">
        <f>SUMPRODUCT(LTA!J6:AN6,LTA!J$102:AN$102,LTA!J$104:AN$104)</f>
        <v>60.03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-84.07</v>
      </c>
      <c r="AC6">
        <f t="shared" si="0"/>
        <v>6.8374494138868771</v>
      </c>
      <c r="AD6">
        <f t="shared" si="1"/>
        <v>682.88697639699683</v>
      </c>
      <c r="AE6">
        <f>'IDT-1'!C6</f>
        <v>-160</v>
      </c>
      <c r="AF6" s="25"/>
      <c r="AG6">
        <f t="shared" si="2"/>
        <v>522.88697639699683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-9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6.2972477064220183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609.99507147983081</v>
      </c>
      <c r="P7" s="37">
        <v>33.74</v>
      </c>
      <c r="Q7" s="37">
        <v>11.59</v>
      </c>
      <c r="R7" s="39">
        <v>0</v>
      </c>
      <c r="S7" s="39">
        <v>0</v>
      </c>
      <c r="T7" s="38">
        <f>SUMPRODUCT(LTA!J7:AN7,LTA!J$101:AN$101,LTA!J$104:AN$104)</f>
        <v>14.67</v>
      </c>
      <c r="U7" s="38">
        <f>SUMPRODUCT(LTA!J7:AN7,LTA!J$102:AN$102,LTA!J$104:AN$104)</f>
        <v>60.03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0</v>
      </c>
      <c r="AB7" s="76">
        <f>-STOA!O7</f>
        <v>-84.07</v>
      </c>
      <c r="AC7">
        <f t="shared" si="0"/>
        <v>6.8046983944301864</v>
      </c>
      <c r="AD7">
        <f t="shared" si="1"/>
        <v>696.79163063270346</v>
      </c>
      <c r="AE7">
        <f>'IDT-1'!C7</f>
        <v>-165</v>
      </c>
      <c r="AF7" s="25"/>
      <c r="AG7">
        <f t="shared" si="2"/>
        <v>531.79163063270346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6.2972477064220183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609.99507147983081</v>
      </c>
      <c r="P8" s="37">
        <v>33.74</v>
      </c>
      <c r="Q8" s="37">
        <v>11.59</v>
      </c>
      <c r="R8" s="39">
        <v>0</v>
      </c>
      <c r="S8" s="39">
        <v>0</v>
      </c>
      <c r="T8" s="38">
        <f>SUMPRODUCT(LTA!J8:AN8,LTA!J$101:AN$101,LTA!J$104:AN$104)</f>
        <v>14.67</v>
      </c>
      <c r="U8" s="38">
        <f>SUMPRODUCT(LTA!J8:AN8,LTA!J$102:AN$102,LTA!J$104:AN$104)</f>
        <v>60.03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-84.07</v>
      </c>
      <c r="AC8">
        <f t="shared" si="0"/>
        <v>6.8440049858432079</v>
      </c>
      <c r="AD8">
        <f t="shared" si="1"/>
        <v>691.75232404129042</v>
      </c>
      <c r="AE8">
        <f>'IDT-1'!C8</f>
        <v>-170</v>
      </c>
      <c r="AF8" s="25"/>
      <c r="AG8">
        <f t="shared" si="2"/>
        <v>521.75232404129042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-5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6.2972477064220183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611.24729147983078</v>
      </c>
      <c r="P9" s="37">
        <v>33.74</v>
      </c>
      <c r="Q9" s="37">
        <v>11.59</v>
      </c>
      <c r="R9" s="39">
        <v>0</v>
      </c>
      <c r="S9" s="39">
        <v>0</v>
      </c>
      <c r="T9" s="38">
        <f>SUMPRODUCT(LTA!J9:AN9,LTA!J$101:AN$101,LTA!J$104:AN$104)</f>
        <v>14.67</v>
      </c>
      <c r="U9" s="38">
        <f>SUMPRODUCT(LTA!J9:AN9,LTA!J$102:AN$102,LTA!J$104:AN$104)</f>
        <v>60.03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-84.07</v>
      </c>
      <c r="AC9">
        <f t="shared" si="0"/>
        <v>6.893078893256229</v>
      </c>
      <c r="AD9">
        <f t="shared" si="1"/>
        <v>687.95547013387727</v>
      </c>
      <c r="AE9">
        <f>'IDT-1'!C9</f>
        <v>-165</v>
      </c>
      <c r="AF9" s="25"/>
      <c r="AG9">
        <f t="shared" si="2"/>
        <v>522.95547013387727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-10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6.2972477064220183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611.24729147983078</v>
      </c>
      <c r="P10" s="37">
        <v>33.74</v>
      </c>
      <c r="Q10" s="37">
        <v>11.59</v>
      </c>
      <c r="R10" s="39">
        <v>0</v>
      </c>
      <c r="S10" s="39">
        <v>0</v>
      </c>
      <c r="T10" s="38">
        <f>SUMPRODUCT(LTA!J10:AN10,LTA!J$101:AN$101,LTA!J$104:AN$104)</f>
        <v>14.67</v>
      </c>
      <c r="U10" s="38">
        <f>SUMPRODUCT(LTA!J10:AN10,LTA!J$102:AN$102,LTA!J$104:AN$104)</f>
        <v>60.03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-84.07</v>
      </c>
      <c r="AC10">
        <f t="shared" si="0"/>
        <v>6.893078893256229</v>
      </c>
      <c r="AD10">
        <f t="shared" si="1"/>
        <v>687.95547013387727</v>
      </c>
      <c r="AE10">
        <f>'IDT-1'!C10</f>
        <v>-170</v>
      </c>
      <c r="AF10" s="25"/>
      <c r="AG10">
        <f t="shared" si="2"/>
        <v>517.95547013387727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-10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6.7391956373551469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597.44717616141429</v>
      </c>
      <c r="P11" s="37">
        <v>33.74</v>
      </c>
      <c r="Q11" s="37">
        <v>11.59</v>
      </c>
      <c r="R11" s="39">
        <v>0</v>
      </c>
      <c r="S11" s="39">
        <v>0</v>
      </c>
      <c r="T11" s="38">
        <f>SUMPRODUCT(LTA!J11:AN11,LTA!J$101:AN$101,LTA!J$104:AN$104)</f>
        <v>14.67</v>
      </c>
      <c r="U11" s="38">
        <f>SUMPRODUCT(LTA!J11:AN11,LTA!J$102:AN$102,LTA!J$104:AN$104)</f>
        <v>60.03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0</v>
      </c>
      <c r="AB11" s="76">
        <f>-STOA!O11</f>
        <v>-84.07</v>
      </c>
      <c r="AC11">
        <f t="shared" si="0"/>
        <v>6.709821478048946</v>
      </c>
      <c r="AD11">
        <f t="shared" si="1"/>
        <v>684.72280032072035</v>
      </c>
      <c r="AE11">
        <f>'IDT-1'!C11</f>
        <v>-170</v>
      </c>
      <c r="AF11" s="25"/>
      <c r="AG11">
        <f t="shared" si="2"/>
        <v>514.72280032072035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6.7391956373551469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593.49537526640574</v>
      </c>
      <c r="P12" s="37">
        <v>33.74</v>
      </c>
      <c r="Q12" s="37">
        <v>11.59</v>
      </c>
      <c r="R12" s="39">
        <v>0</v>
      </c>
      <c r="S12" s="39">
        <v>0</v>
      </c>
      <c r="T12" s="38">
        <f>SUMPRODUCT(LTA!J12:AN12,LTA!J$101:AN$101,LTA!J$104:AN$104)</f>
        <v>14.67</v>
      </c>
      <c r="U12" s="38">
        <f>SUMPRODUCT(LTA!J12:AN12,LTA!J$102:AN$102,LTA!J$104:AN$104)</f>
        <v>60.03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0</v>
      </c>
      <c r="AB12" s="76">
        <f>-STOA!O12</f>
        <v>-84.07</v>
      </c>
      <c r="AC12">
        <f t="shared" si="0"/>
        <v>6.678997431067879</v>
      </c>
      <c r="AD12">
        <f t="shared" si="1"/>
        <v>680.80182347269294</v>
      </c>
      <c r="AE12">
        <f>'IDT-1'!C12</f>
        <v>-180</v>
      </c>
      <c r="AF12" s="25"/>
      <c r="AG12">
        <f t="shared" si="2"/>
        <v>500.80182347269294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6.7391956373551469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593.49537526640574</v>
      </c>
      <c r="P13" s="37">
        <v>33.74</v>
      </c>
      <c r="Q13" s="37">
        <v>11.59</v>
      </c>
      <c r="R13" s="39">
        <v>0</v>
      </c>
      <c r="S13" s="39">
        <v>0</v>
      </c>
      <c r="T13" s="38">
        <f>SUMPRODUCT(LTA!J13:AN13,LTA!J$101:AN$101,LTA!J$104:AN$104)</f>
        <v>14.67</v>
      </c>
      <c r="U13" s="38">
        <f>SUMPRODUCT(LTA!J13:AN13,LTA!J$102:AN$102,LTA!J$104:AN$104)</f>
        <v>60.03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0</v>
      </c>
      <c r="AB13" s="76">
        <f>-STOA!O13</f>
        <v>-84.07</v>
      </c>
      <c r="AC13">
        <f t="shared" si="0"/>
        <v>6.678997431067879</v>
      </c>
      <c r="AD13">
        <f t="shared" si="1"/>
        <v>680.80182347269294</v>
      </c>
      <c r="AE13">
        <f>'IDT-1'!C13</f>
        <v>-190</v>
      </c>
      <c r="AF13" s="25"/>
      <c r="AG13">
        <f t="shared" si="2"/>
        <v>490.80182347269294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6.7391956373551469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593.49537526640574</v>
      </c>
      <c r="P14" s="37">
        <v>33.74</v>
      </c>
      <c r="Q14" s="37">
        <v>11.59</v>
      </c>
      <c r="R14" s="39">
        <v>0</v>
      </c>
      <c r="S14" s="39">
        <v>0</v>
      </c>
      <c r="T14" s="38">
        <f>SUMPRODUCT(LTA!J14:AN14,LTA!J$101:AN$101,LTA!J$104:AN$104)</f>
        <v>14.67</v>
      </c>
      <c r="U14" s="38">
        <f>SUMPRODUCT(LTA!J14:AN14,LTA!J$102:AN$102,LTA!J$104:AN$104)</f>
        <v>60.03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0</v>
      </c>
      <c r="AB14" s="76">
        <f>-STOA!O14</f>
        <v>-84.07</v>
      </c>
      <c r="AC14">
        <f t="shared" si="0"/>
        <v>6.678997431067879</v>
      </c>
      <c r="AD14">
        <f t="shared" si="1"/>
        <v>680.80182347269294</v>
      </c>
      <c r="AE14">
        <f>'IDT-1'!C14</f>
        <v>-195</v>
      </c>
      <c r="AF14" s="25"/>
      <c r="AG14">
        <f t="shared" si="2"/>
        <v>485.80182347269294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6.7391956373551469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598.71385740926291</v>
      </c>
      <c r="P15" s="37">
        <v>33.74</v>
      </c>
      <c r="Q15" s="37">
        <v>11.59</v>
      </c>
      <c r="R15" s="39">
        <v>0</v>
      </c>
      <c r="S15" s="39">
        <v>0</v>
      </c>
      <c r="T15" s="38">
        <f>SUMPRODUCT(LTA!J15:AN15,LTA!J$101:AN$101,LTA!J$104:AN$104)</f>
        <v>14.33</v>
      </c>
      <c r="U15" s="38">
        <f>SUMPRODUCT(LTA!J15:AN15,LTA!J$102:AN$102,LTA!J$104:AN$104)</f>
        <v>60.03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-84.07</v>
      </c>
      <c r="AC15">
        <f t="shared" si="0"/>
        <v>6.7170495917821658</v>
      </c>
      <c r="AD15">
        <f t="shared" si="1"/>
        <v>685.64225345483601</v>
      </c>
      <c r="AE15">
        <f>'IDT-1'!C15</f>
        <v>-195</v>
      </c>
      <c r="AF15" s="25"/>
      <c r="AG15">
        <f t="shared" si="2"/>
        <v>490.64225345483601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6.7391956373551469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598.71385740926291</v>
      </c>
      <c r="P16" s="37">
        <v>33.74</v>
      </c>
      <c r="Q16" s="37">
        <v>11.59</v>
      </c>
      <c r="R16" s="39">
        <v>0</v>
      </c>
      <c r="S16" s="39">
        <v>0</v>
      </c>
      <c r="T16" s="38">
        <f>SUMPRODUCT(LTA!J16:AN16,LTA!J$101:AN$101,LTA!J$104:AN$104)</f>
        <v>14</v>
      </c>
      <c r="U16" s="38">
        <f>SUMPRODUCT(LTA!J16:AN16,LTA!J$102:AN$102,LTA!J$104:AN$104)</f>
        <v>60.03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-84.07</v>
      </c>
      <c r="AC16">
        <f t="shared" si="0"/>
        <v>6.7144755917821657</v>
      </c>
      <c r="AD16">
        <f t="shared" si="1"/>
        <v>685.31482745483584</v>
      </c>
      <c r="AE16">
        <f>'IDT-1'!C16</f>
        <v>-200</v>
      </c>
      <c r="AF16" s="25"/>
      <c r="AG16">
        <f t="shared" si="2"/>
        <v>485.31482745483584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598.92131718786072</v>
      </c>
      <c r="P17" s="37">
        <v>33.74</v>
      </c>
      <c r="Q17" s="37">
        <v>11.59</v>
      </c>
      <c r="R17" s="39">
        <v>0</v>
      </c>
      <c r="S17" s="39">
        <v>0</v>
      </c>
      <c r="T17" s="38">
        <f>SUMPRODUCT(LTA!J17:AN17,LTA!J$101:AN$101,LTA!J$104:AN$104)</f>
        <v>13.67</v>
      </c>
      <c r="U17" s="38">
        <f>SUMPRODUCT(LTA!J17:AN17,LTA!J$102:AN$102,LTA!J$104:AN$104)</f>
        <v>60.03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0</v>
      </c>
      <c r="AB17" s="76">
        <f>-STOA!O17</f>
        <v>-84.07</v>
      </c>
      <c r="AC17">
        <f t="shared" si="0"/>
        <v>6.661669117594843</v>
      </c>
      <c r="AD17">
        <f t="shared" si="1"/>
        <v>678.41493807026575</v>
      </c>
      <c r="AE17">
        <f>'IDT-1'!C17</f>
        <v>-205</v>
      </c>
      <c r="AF17" s="25"/>
      <c r="AG17">
        <f t="shared" si="2"/>
        <v>473.41493807026575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2.9162499999999998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598.92131718786072</v>
      </c>
      <c r="P18" s="37">
        <v>33.74</v>
      </c>
      <c r="Q18" s="37">
        <v>11.59</v>
      </c>
      <c r="R18" s="39">
        <v>0</v>
      </c>
      <c r="S18" s="39">
        <v>0</v>
      </c>
      <c r="T18" s="38">
        <f>SUMPRODUCT(LTA!J18:AN18,LTA!J$101:AN$101,LTA!J$104:AN$104)</f>
        <v>13.33</v>
      </c>
      <c r="U18" s="38">
        <f>SUMPRODUCT(LTA!J18:AN18,LTA!J$102:AN$102,LTA!J$104:AN$104)</f>
        <v>60.03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0</v>
      </c>
      <c r="AB18" s="76">
        <f>-STOA!O18</f>
        <v>-84.07</v>
      </c>
      <c r="AC18">
        <f t="shared" si="0"/>
        <v>6.6590171175948445</v>
      </c>
      <c r="AD18">
        <f t="shared" si="1"/>
        <v>678.07759007026584</v>
      </c>
      <c r="AE18">
        <f>'IDT-1'!C18</f>
        <v>-200</v>
      </c>
      <c r="AF18" s="25"/>
      <c r="AG18">
        <f t="shared" si="2"/>
        <v>478.07759007026584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2.9162499999999998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598.92131718786072</v>
      </c>
      <c r="P19" s="37">
        <v>33.74</v>
      </c>
      <c r="Q19" s="37">
        <v>11.59</v>
      </c>
      <c r="R19" s="39">
        <v>0</v>
      </c>
      <c r="S19" s="39">
        <v>0</v>
      </c>
      <c r="T19" s="38">
        <f>SUMPRODUCT(LTA!J19:AN19,LTA!J$101:AN$101,LTA!J$104:AN$104)</f>
        <v>13.33</v>
      </c>
      <c r="U19" s="38">
        <f>SUMPRODUCT(LTA!J19:AN19,LTA!J$102:AN$102,LTA!J$104:AN$104)</f>
        <v>60.03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0</v>
      </c>
      <c r="AB19" s="76">
        <f>-STOA!O19</f>
        <v>-84.07</v>
      </c>
      <c r="AC19">
        <f t="shared" si="0"/>
        <v>6.6327311175948438</v>
      </c>
      <c r="AD19">
        <f t="shared" si="1"/>
        <v>674.73387607026598</v>
      </c>
      <c r="AE19">
        <f>'IDT-1'!C19</f>
        <v>-205</v>
      </c>
      <c r="AF19" s="25"/>
      <c r="AG19">
        <f t="shared" si="2"/>
        <v>469.73387607026598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2.9162499999999998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598.92131718786072</v>
      </c>
      <c r="P20" s="37">
        <v>33.74</v>
      </c>
      <c r="Q20" s="37">
        <v>11.59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60.03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0</v>
      </c>
      <c r="AB20" s="76">
        <f>-STOA!O20</f>
        <v>-84.07</v>
      </c>
      <c r="AC20">
        <f t="shared" si="0"/>
        <v>6.6327311175948438</v>
      </c>
      <c r="AD20">
        <f t="shared" si="1"/>
        <v>674.73387607026598</v>
      </c>
      <c r="AE20">
        <f>'IDT-1'!C20</f>
        <v>-200</v>
      </c>
      <c r="AF20" s="25"/>
      <c r="AG20">
        <f t="shared" si="2"/>
        <v>474.73387607026598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2.9162499999999998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604.6490648119368</v>
      </c>
      <c r="P21" s="37">
        <v>33.74</v>
      </c>
      <c r="Q21" s="37">
        <v>11.59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60.03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-15</v>
      </c>
      <c r="AA21" s="76">
        <f>STOA!I21</f>
        <v>0</v>
      </c>
      <c r="AB21" s="76">
        <f>-STOA!O21</f>
        <v>-84.07</v>
      </c>
      <c r="AC21">
        <f t="shared" si="0"/>
        <v>6.9081153233017023</v>
      </c>
      <c r="AD21">
        <f t="shared" si="1"/>
        <v>679.64623948863527</v>
      </c>
      <c r="AE21">
        <f>'IDT-1'!C21</f>
        <v>-189</v>
      </c>
      <c r="AF21" s="25"/>
      <c r="AG21">
        <f t="shared" si="2"/>
        <v>490.64623948863527</v>
      </c>
      <c r="AI21" s="35">
        <f>PXIL!I21</f>
        <v>0</v>
      </c>
      <c r="AJ21" s="35">
        <f>PXIL!O21</f>
        <v>0</v>
      </c>
      <c r="AK21" s="35">
        <f>RTM_IEX!I21</f>
        <v>14.46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2.9162499999999998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610.37681243601276</v>
      </c>
      <c r="P22" s="37">
        <v>33.74</v>
      </c>
      <c r="Q22" s="37">
        <v>11.59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60.03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-15</v>
      </c>
      <c r="AA22" s="76">
        <f>STOA!I22</f>
        <v>0</v>
      </c>
      <c r="AB22" s="76">
        <f>-STOA!O22</f>
        <v>-84.07</v>
      </c>
      <c r="AC22">
        <f t="shared" si="0"/>
        <v>6.9527917547694944</v>
      </c>
      <c r="AD22">
        <f t="shared" si="1"/>
        <v>685.32931068124333</v>
      </c>
      <c r="AE22">
        <f>'IDT-1'!C22</f>
        <v>-189</v>
      </c>
      <c r="AF22" s="25"/>
      <c r="AG22">
        <f t="shared" si="2"/>
        <v>496.32931068124333</v>
      </c>
      <c r="AI22" s="35">
        <f>PXIL!I22</f>
        <v>0</v>
      </c>
      <c r="AJ22" s="35">
        <f>PXIL!O22</f>
        <v>0</v>
      </c>
      <c r="AK22" s="35">
        <f>RTM_IEX!I22</f>
        <v>14.46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2.9162499999999998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5.3977509371095378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614.8098682236141</v>
      </c>
      <c r="P23" s="37">
        <v>33.74</v>
      </c>
      <c r="Q23" s="37">
        <v>11.59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60.03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-15</v>
      </c>
      <c r="AA23" s="76">
        <f>STOA!I23</f>
        <v>0</v>
      </c>
      <c r="AB23" s="76">
        <f>-STOA!O23</f>
        <v>-84.07</v>
      </c>
      <c r="AC23">
        <f t="shared" si="0"/>
        <v>7.0093480472222396</v>
      </c>
      <c r="AD23">
        <f t="shared" si="1"/>
        <v>692.5235611135015</v>
      </c>
      <c r="AE23">
        <f>'IDT-1'!C23</f>
        <v>-179</v>
      </c>
      <c r="AF23" s="25"/>
      <c r="AG23">
        <f t="shared" si="2"/>
        <v>513.5235611135015</v>
      </c>
      <c r="AI23" s="35">
        <f>PXIL!I23</f>
        <v>0</v>
      </c>
      <c r="AJ23" s="35">
        <f>PXIL!O23</f>
        <v>0</v>
      </c>
      <c r="AK23" s="35">
        <f>RTM_IEX!I23</f>
        <v>56.88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2.9162499999999998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5.3977509371095378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620.53761584769018</v>
      </c>
      <c r="P24" s="37">
        <v>68.366679294769042</v>
      </c>
      <c r="Q24" s="37">
        <v>11.59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60.03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-5</v>
      </c>
      <c r="AA24" s="76">
        <f>STOA!I24</f>
        <v>0</v>
      </c>
      <c r="AB24" s="76">
        <f>-STOA!O24</f>
        <v>-84.07</v>
      </c>
      <c r="AC24">
        <f t="shared" si="0"/>
        <v>7.0199233943631878</v>
      </c>
      <c r="AD24">
        <f t="shared" si="1"/>
        <v>713.94741268520568</v>
      </c>
      <c r="AE24">
        <f>'IDT-1'!C24</f>
        <v>-185</v>
      </c>
      <c r="AF24" s="25"/>
      <c r="AG24">
        <f t="shared" si="2"/>
        <v>528.94741268520568</v>
      </c>
      <c r="AI24" s="35">
        <f>PXIL!I24</f>
        <v>0</v>
      </c>
      <c r="AJ24" s="35">
        <f>PXIL!O24</f>
        <v>0</v>
      </c>
      <c r="AK24" s="35">
        <f>RTM_IEX!I24</f>
        <v>27.96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2.9162499999999998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5.3977509371095378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627.51842756085807</v>
      </c>
      <c r="P25" s="37">
        <v>68.366679294769042</v>
      </c>
      <c r="Q25" s="37">
        <v>11.59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60.03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0</v>
      </c>
      <c r="AB25" s="76">
        <f>-STOA!O25</f>
        <v>-84.07</v>
      </c>
      <c r="AC25">
        <f t="shared" si="0"/>
        <v>7.0425551343128765</v>
      </c>
      <c r="AD25">
        <f t="shared" si="1"/>
        <v>726.86559265842379</v>
      </c>
      <c r="AE25">
        <f>'IDT-1'!C25</f>
        <v>-180</v>
      </c>
      <c r="AF25" s="25"/>
      <c r="AG25">
        <f t="shared" si="2"/>
        <v>546.86559265842379</v>
      </c>
      <c r="AI25" s="35">
        <f>PXIL!I25</f>
        <v>0</v>
      </c>
      <c r="AJ25" s="35">
        <f>PXIL!O25</f>
        <v>0</v>
      </c>
      <c r="AK25" s="35">
        <f>RTM_IEX!I25</f>
        <v>28.92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2.9162499999999998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5.3977509371095378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641.36048726181343</v>
      </c>
      <c r="P26" s="37">
        <v>68.366679294769042</v>
      </c>
      <c r="Q26" s="37">
        <v>22.09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60.03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-84.07</v>
      </c>
      <c r="AC26">
        <f t="shared" si="0"/>
        <v>7.1572311999803278</v>
      </c>
      <c r="AD26">
        <f t="shared" si="1"/>
        <v>741.4529762937118</v>
      </c>
      <c r="AE26">
        <f>'IDT-1'!C26</f>
        <v>-165</v>
      </c>
      <c r="AF26" s="25"/>
      <c r="AG26">
        <f t="shared" si="2"/>
        <v>576.4529762937118</v>
      </c>
      <c r="AI26" s="35">
        <f>PXIL!I26</f>
        <v>0</v>
      </c>
      <c r="AJ26" s="35">
        <f>PXIL!O26</f>
        <v>0</v>
      </c>
      <c r="AK26" s="35">
        <f>RTM_IEX!I26</f>
        <v>19.28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2.9162499999999998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5.3977509371095378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675.34319710707427</v>
      </c>
      <c r="P27" s="37">
        <v>68.367388065403432</v>
      </c>
      <c r="Q27" s="37">
        <v>22.09</v>
      </c>
      <c r="R27" s="39">
        <v>0.95734072022160666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60.03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-97</v>
      </c>
      <c r="AA27" s="76">
        <f>STOA!I27</f>
        <v>0</v>
      </c>
      <c r="AB27" s="76">
        <f>-STOA!O27</f>
        <v>0</v>
      </c>
      <c r="AC27">
        <f t="shared" si="0"/>
        <v>7.4832291058699694</v>
      </c>
      <c r="AD27">
        <f t="shared" si="1"/>
        <v>730.85773772393895</v>
      </c>
      <c r="AE27">
        <f>'IDT-1'!C27</f>
        <v>-129</v>
      </c>
      <c r="AF27" s="25"/>
      <c r="AG27">
        <f t="shared" si="2"/>
        <v>601.85773772393895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-13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2.9162499999999998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5.3977509371095378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710.35540569320574</v>
      </c>
      <c r="P28" s="37">
        <v>68.367388065403432</v>
      </c>
      <c r="Q28" s="37">
        <v>22.09</v>
      </c>
      <c r="R28" s="39">
        <v>3.08</v>
      </c>
      <c r="S28" s="39">
        <v>0</v>
      </c>
      <c r="T28" s="38">
        <f>SUMPRODUCT(LTA!J28:AN28,LTA!J$101:AN$101,LTA!J$104:AN$104)</f>
        <v>13.33</v>
      </c>
      <c r="U28" s="38">
        <f>SUMPRODUCT(LTA!J28:AN28,LTA!J$102:AN$102,LTA!J$104:AN$104)</f>
        <v>107.44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-82</v>
      </c>
      <c r="AA28" s="76">
        <f>STOA!I28</f>
        <v>0</v>
      </c>
      <c r="AB28" s="76">
        <f>-STOA!O28</f>
        <v>0</v>
      </c>
      <c r="AC28">
        <f t="shared" si="0"/>
        <v>8.3627959871369875</v>
      </c>
      <c r="AD28">
        <f t="shared" si="1"/>
        <v>786.52303870858179</v>
      </c>
      <c r="AE28">
        <f>'IDT-1'!C28</f>
        <v>-140</v>
      </c>
      <c r="AF28" s="25"/>
      <c r="AG28">
        <f t="shared" si="2"/>
        <v>646.52303870858179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-56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2.9162499999999998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5.3977509371095378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715.08729100859216</v>
      </c>
      <c r="P29" s="37">
        <v>68.367388065403432</v>
      </c>
      <c r="Q29" s="37">
        <v>22.087460043693227</v>
      </c>
      <c r="R29" s="39">
        <v>7.6199999999999992</v>
      </c>
      <c r="S29" s="39">
        <v>0</v>
      </c>
      <c r="T29" s="38">
        <f>SUMPRODUCT(LTA!J29:AN29,LTA!J$101:AN$101,LTA!J$104:AN$104)</f>
        <v>13.64</v>
      </c>
      <c r="U29" s="38">
        <f>SUMPRODUCT(LTA!J29:AN29,LTA!J$102:AN$102,LTA!J$104:AN$104)</f>
        <v>107.44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-68</v>
      </c>
      <c r="AA29" s="76">
        <f>STOA!I29</f>
        <v>0</v>
      </c>
      <c r="AB29" s="76">
        <f>-STOA!O29</f>
        <v>0</v>
      </c>
      <c r="AC29">
        <f t="shared" si="0"/>
        <v>8.2016753324596774</v>
      </c>
      <c r="AD29">
        <f t="shared" si="1"/>
        <v>826.26350472233867</v>
      </c>
      <c r="AE29">
        <f>'IDT-1'!C29</f>
        <v>-132</v>
      </c>
      <c r="AF29" s="25"/>
      <c r="AG29">
        <f t="shared" si="2"/>
        <v>694.26350472233867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-40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2.9162499999999998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5.3977509371095378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721.81058650605871</v>
      </c>
      <c r="P30" s="37">
        <v>68.367388065403432</v>
      </c>
      <c r="Q30" s="37">
        <v>22.087460043693227</v>
      </c>
      <c r="R30" s="39">
        <v>13.417341521394611</v>
      </c>
      <c r="S30" s="39">
        <v>0</v>
      </c>
      <c r="T30" s="38">
        <f>SUMPRODUCT(LTA!J30:AN30,LTA!J$101:AN$101,LTA!J$104:AN$104)</f>
        <v>14.08</v>
      </c>
      <c r="U30" s="38">
        <f>SUMPRODUCT(LTA!J30:AN30,LTA!J$102:AN$102,LTA!J$104:AN$104)</f>
        <v>107.44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-75</v>
      </c>
      <c r="AA30" s="76">
        <f>STOA!I30</f>
        <v>0</v>
      </c>
      <c r="AB30" s="76">
        <f>-STOA!O30</f>
        <v>0</v>
      </c>
      <c r="AC30">
        <f t="shared" si="0"/>
        <v>8.0433447978808541</v>
      </c>
      <c r="AD30">
        <f t="shared" si="1"/>
        <v>872.3824722757787</v>
      </c>
      <c r="AE30">
        <f>'IDT-1'!C30</f>
        <v>-149</v>
      </c>
      <c r="AF30" s="25"/>
      <c r="AG30">
        <f t="shared" si="2"/>
        <v>723.3824722757787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2.9162499999999998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5.3977509371095378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719.08772529791509</v>
      </c>
      <c r="P31" s="37">
        <v>68.367388065403432</v>
      </c>
      <c r="Q31" s="37">
        <v>22.087460043693227</v>
      </c>
      <c r="R31" s="39">
        <v>23</v>
      </c>
      <c r="S31" s="39">
        <v>0</v>
      </c>
      <c r="T31" s="38">
        <f>SUMPRODUCT(LTA!J31:AN31,LTA!J$101:AN$101,LTA!J$104:AN$104)</f>
        <v>18.02</v>
      </c>
      <c r="U31" s="38">
        <f>SUMPRODUCT(LTA!J31:AN31,LTA!J$102:AN$102,LTA!J$104:AN$104)</f>
        <v>107.44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-123</v>
      </c>
      <c r="AA31" s="76">
        <f>STOA!I31</f>
        <v>0</v>
      </c>
      <c r="AB31" s="76">
        <f>-STOA!O31</f>
        <v>0</v>
      </c>
      <c r="AC31">
        <f t="shared" si="0"/>
        <v>8.6102264941554623</v>
      </c>
      <c r="AD31">
        <f t="shared" si="1"/>
        <v>848.11538784996594</v>
      </c>
      <c r="AE31">
        <f>'IDT-1'!C31</f>
        <v>-95.272999999999996</v>
      </c>
      <c r="AF31" s="25"/>
      <c r="AG31">
        <f t="shared" si="2"/>
        <v>752.84238784996592</v>
      </c>
      <c r="AI31" s="35">
        <f>PXIL!I31</f>
        <v>0</v>
      </c>
      <c r="AJ31" s="35">
        <f>PXIL!O31</f>
        <v>0</v>
      </c>
      <c r="AK31" s="35">
        <f>RTM_IEX!I31</f>
        <v>13.5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2.9162499999999998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5.3977509371095378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695.41636900478602</v>
      </c>
      <c r="P32" s="37">
        <v>68.367388065403432</v>
      </c>
      <c r="Q32" s="37">
        <v>22.087460043693227</v>
      </c>
      <c r="R32" s="39">
        <v>26.3</v>
      </c>
      <c r="S32" s="39">
        <v>0</v>
      </c>
      <c r="T32" s="38">
        <f>SUMPRODUCT(LTA!J32:AN32,LTA!J$101:AN$101,LTA!J$104:AN$104)</f>
        <v>26.21</v>
      </c>
      <c r="U32" s="38">
        <f>SUMPRODUCT(LTA!J32:AN32,LTA!J$102:AN$102,LTA!J$104:AN$104)</f>
        <v>107.44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-153</v>
      </c>
      <c r="AA32" s="76">
        <f>STOA!I32</f>
        <v>0</v>
      </c>
      <c r="AB32" s="76">
        <f>-STOA!O32</f>
        <v>0</v>
      </c>
      <c r="AC32">
        <f t="shared" si="0"/>
        <v>8.6457514635471853</v>
      </c>
      <c r="AD32">
        <f t="shared" si="1"/>
        <v>792.39850658744513</v>
      </c>
      <c r="AE32">
        <f>'IDT-1'!C32</f>
        <v>-36.859000000000002</v>
      </c>
      <c r="AF32" s="25"/>
      <c r="AG32">
        <f t="shared" si="2"/>
        <v>755.53950658744509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2.9162499999999998</v>
      </c>
      <c r="E33">
        <f>GT_NG!Q33</f>
        <v>6.2972477064220183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5.3977509371095378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682.15230521861747</v>
      </c>
      <c r="P33" s="37">
        <v>68.367388065403432</v>
      </c>
      <c r="Q33" s="37">
        <v>22.087460043693227</v>
      </c>
      <c r="R33" s="39">
        <v>26.3</v>
      </c>
      <c r="S33" s="39">
        <v>0</v>
      </c>
      <c r="T33" s="38">
        <f>SUMPRODUCT(LTA!J33:AN33,LTA!J$101:AN$101,LTA!J$104:AN$104)</f>
        <v>40.4</v>
      </c>
      <c r="U33" s="38">
        <f>SUMPRODUCT(LTA!J33:AN33,LTA!J$102:AN$102,LTA!J$104:AN$104)</f>
        <v>107.44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-115</v>
      </c>
      <c r="AA33" s="76">
        <f>STOA!I33</f>
        <v>0</v>
      </c>
      <c r="AB33" s="76">
        <f>-STOA!O33</f>
        <v>0</v>
      </c>
      <c r="AC33">
        <f t="shared" si="0"/>
        <v>8.4026471378752117</v>
      </c>
      <c r="AD33">
        <f t="shared" si="1"/>
        <v>837.95575483337052</v>
      </c>
      <c r="AE33">
        <f>'IDT-1'!C33</f>
        <v>-104.40600000000001</v>
      </c>
      <c r="AF33" s="25"/>
      <c r="AG33">
        <f t="shared" si="2"/>
        <v>733.54975483337057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2.9162499999999998</v>
      </c>
      <c r="E34">
        <f>GT_NG!Q34</f>
        <v>6.2972477064220183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5.3977509371095378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663.80418348421551</v>
      </c>
      <c r="P34" s="37">
        <v>68.367388065403432</v>
      </c>
      <c r="Q34" s="37">
        <v>22.087460043693227</v>
      </c>
      <c r="R34" s="39">
        <v>26.3</v>
      </c>
      <c r="S34" s="39">
        <v>0</v>
      </c>
      <c r="T34" s="38">
        <f>SUMPRODUCT(LTA!J34:AN34,LTA!J$101:AN$101,LTA!J$104:AN$104)</f>
        <v>51.08</v>
      </c>
      <c r="U34" s="38">
        <f>SUMPRODUCT(LTA!J34:AN34,LTA!J$102:AN$102,LTA!J$104:AN$104)</f>
        <v>107.44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-143</v>
      </c>
      <c r="AA34" s="76">
        <f>STOA!I34</f>
        <v>0</v>
      </c>
      <c r="AB34" s="76">
        <f>-STOA!O34</f>
        <v>0</v>
      </c>
      <c r="AC34">
        <f t="shared" si="0"/>
        <v>8.5629527002597978</v>
      </c>
      <c r="AD34">
        <f t="shared" si="1"/>
        <v>802.12732753658406</v>
      </c>
      <c r="AE34">
        <f>'IDT-1'!C34</f>
        <v>-87.034999999999997</v>
      </c>
      <c r="AF34" s="25"/>
      <c r="AG34">
        <f t="shared" si="2"/>
        <v>715.09232753658409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2.9162499999999998</v>
      </c>
      <c r="E35">
        <f>GT_NG!Q35</f>
        <v>6.2972477064220183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5.3977509371095378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626.48140490077151</v>
      </c>
      <c r="P35" s="37">
        <v>68.367388065403432</v>
      </c>
      <c r="Q35" s="37">
        <v>11.568486592544145</v>
      </c>
      <c r="R35" s="39">
        <v>26.3</v>
      </c>
      <c r="S35" s="39">
        <v>0</v>
      </c>
      <c r="T35" s="38">
        <f>SUMPRODUCT(LTA!J35:AN35,LTA!J$101:AN$101,LTA!J$104:AN$104)</f>
        <v>57.19</v>
      </c>
      <c r="U35" s="38">
        <f>SUMPRODUCT(LTA!J35:AN35,LTA!J$102:AN$102,LTA!J$104:AN$104)</f>
        <v>60.03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-62</v>
      </c>
      <c r="AA35" s="76">
        <f>STOA!I35</f>
        <v>0</v>
      </c>
      <c r="AB35" s="76">
        <f>-STOA!O35</f>
        <v>0</v>
      </c>
      <c r="AC35">
        <f t="shared" si="0"/>
        <v>7.3094934363250648</v>
      </c>
      <c r="AD35">
        <f t="shared" si="1"/>
        <v>785.23903476592545</v>
      </c>
      <c r="AE35">
        <f>'IDT-1'!C35</f>
        <v>-95</v>
      </c>
      <c r="AF35" s="25"/>
      <c r="AG35">
        <f t="shared" si="2"/>
        <v>690.23903476592545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2.9162499999999998</v>
      </c>
      <c r="E36">
        <f>GT_NG!Q36</f>
        <v>4.5581758422350047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5.3977509371095378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615.66879048772012</v>
      </c>
      <c r="P36" s="37">
        <v>68.367388065403432</v>
      </c>
      <c r="Q36" s="37">
        <v>11.568486592544145</v>
      </c>
      <c r="R36" s="39">
        <v>26.3</v>
      </c>
      <c r="S36" s="39">
        <v>0</v>
      </c>
      <c r="T36" s="38">
        <f>SUMPRODUCT(LTA!J36:AN36,LTA!J$101:AN$101,LTA!J$104:AN$104)</f>
        <v>71.44</v>
      </c>
      <c r="U36" s="38">
        <f>SUMPRODUCT(LTA!J36:AN36,LTA!J$102:AN$102,LTA!J$104:AN$104)</f>
        <v>60.03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-120</v>
      </c>
      <c r="AA36" s="76">
        <f>STOA!I36</f>
        <v>0</v>
      </c>
      <c r="AB36" s="76">
        <f>-STOA!O36</f>
        <v>0</v>
      </c>
      <c r="AC36">
        <f t="shared" si="0"/>
        <v>7.963255560927613</v>
      </c>
      <c r="AD36">
        <f t="shared" si="1"/>
        <v>772.02358636408462</v>
      </c>
      <c r="AE36">
        <f>'IDT-1'!C36</f>
        <v>-95</v>
      </c>
      <c r="AF36" s="25"/>
      <c r="AG36">
        <f t="shared" si="2"/>
        <v>677.02358636408462</v>
      </c>
      <c r="AI36" s="35">
        <f>PXIL!I36</f>
        <v>0</v>
      </c>
      <c r="AJ36" s="35">
        <f>PXIL!O36</f>
        <v>0</v>
      </c>
      <c r="AK36" s="35">
        <f>RTM_IEX!I36</f>
        <v>33.74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2.9162499999999998</v>
      </c>
      <c r="E37">
        <f>GT_NG!Q37</f>
        <v>6.2972477064220183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5.3977509371095378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613.2034672808287</v>
      </c>
      <c r="P37" s="37">
        <v>68.367088408142408</v>
      </c>
      <c r="Q37" s="37">
        <v>11.59</v>
      </c>
      <c r="R37" s="39">
        <v>26.3</v>
      </c>
      <c r="S37" s="39">
        <v>0</v>
      </c>
      <c r="T37" s="38">
        <f>SUMPRODUCT(LTA!J37:AN37,LTA!J$101:AN$101,LTA!J$104:AN$104)</f>
        <v>93.76</v>
      </c>
      <c r="U37" s="38">
        <f>SUMPRODUCT(LTA!J37:AN37,LTA!J$102:AN$102,LTA!J$104:AN$104)</f>
        <v>60.03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-170</v>
      </c>
      <c r="AA37" s="76">
        <f>STOA!I37</f>
        <v>0</v>
      </c>
      <c r="AB37" s="76">
        <f>-STOA!O37</f>
        <v>0</v>
      </c>
      <c r="AC37">
        <f t="shared" si="0"/>
        <v>8.5625141818362529</v>
      </c>
      <c r="AD37">
        <f t="shared" si="1"/>
        <v>747.85929015066642</v>
      </c>
      <c r="AE37">
        <f>'IDT-1'!C37</f>
        <v>-66</v>
      </c>
      <c r="AF37" s="25"/>
      <c r="AG37">
        <f t="shared" si="2"/>
        <v>681.85929015066642</v>
      </c>
      <c r="AI37" s="35">
        <f>PXIL!I37</f>
        <v>0</v>
      </c>
      <c r="AJ37" s="35">
        <f>PXIL!O37</f>
        <v>0</v>
      </c>
      <c r="AK37" s="35">
        <f>RTM_IEX!I37</f>
        <v>38.56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2.9162499999999998</v>
      </c>
      <c r="E38">
        <f>GT_NG!Q38</f>
        <v>6.2972477064220183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5.3977509371095378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613.2034672808287</v>
      </c>
      <c r="P38" s="37">
        <v>68.367088408142408</v>
      </c>
      <c r="Q38" s="37">
        <v>11.59</v>
      </c>
      <c r="R38" s="39">
        <v>26.3</v>
      </c>
      <c r="S38" s="39">
        <v>0</v>
      </c>
      <c r="T38" s="38">
        <f>SUMPRODUCT(LTA!J38:AN38,LTA!J$101:AN$101,LTA!J$104:AN$104)</f>
        <v>111.66</v>
      </c>
      <c r="U38" s="38">
        <f>SUMPRODUCT(LTA!J38:AN38,LTA!J$102:AN$102,LTA!J$104:AN$104)</f>
        <v>60.03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-220</v>
      </c>
      <c r="AA38" s="76">
        <f>STOA!I38</f>
        <v>0</v>
      </c>
      <c r="AB38" s="76">
        <f>-STOA!O38</f>
        <v>0</v>
      </c>
      <c r="AC38">
        <f t="shared" si="0"/>
        <v>9.0576040959664699</v>
      </c>
      <c r="AD38">
        <f t="shared" si="1"/>
        <v>710.44420023653618</v>
      </c>
      <c r="AE38">
        <f>'IDT-1'!C38</f>
        <v>-31</v>
      </c>
      <c r="AF38" s="25"/>
      <c r="AG38">
        <f t="shared" si="2"/>
        <v>679.44420023653618</v>
      </c>
      <c r="AI38" s="35">
        <f>PXIL!I38</f>
        <v>0</v>
      </c>
      <c r="AJ38" s="35">
        <f>PXIL!O38</f>
        <v>0</v>
      </c>
      <c r="AK38" s="35">
        <f>RTM_IEX!I38</f>
        <v>33.74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2.9162499999999998</v>
      </c>
      <c r="E39">
        <f>GT_NG!Q39</f>
        <v>6.231192660550458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5.3977509371095378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617.45237482486561</v>
      </c>
      <c r="P39" s="37">
        <v>68.376963318234289</v>
      </c>
      <c r="Q39" s="37">
        <v>22.09</v>
      </c>
      <c r="R39" s="39">
        <v>26.3</v>
      </c>
      <c r="S39" s="39">
        <v>0</v>
      </c>
      <c r="T39" s="38">
        <f>SUMPRODUCT(LTA!J39:AN39,LTA!J$101:AN$101,LTA!J$104:AN$104)</f>
        <v>129.53</v>
      </c>
      <c r="U39" s="38">
        <f>SUMPRODUCT(LTA!J39:AN39,LTA!J$102:AN$102,LTA!J$104:AN$104)</f>
        <v>60.03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-220</v>
      </c>
      <c r="AA39" s="76">
        <f>STOA!I39</f>
        <v>0</v>
      </c>
      <c r="AB39" s="76">
        <f>-STOA!O39</f>
        <v>0</v>
      </c>
      <c r="AC39">
        <f t="shared" si="0"/>
        <v>9.1913173697508768</v>
      </c>
      <c r="AD39">
        <f t="shared" si="1"/>
        <v>727.45321437100904</v>
      </c>
      <c r="AE39">
        <f>'IDT-1'!C39</f>
        <v>-30.557000000000002</v>
      </c>
      <c r="AF39" s="25"/>
      <c r="AG39">
        <f t="shared" si="2"/>
        <v>696.89621437100902</v>
      </c>
      <c r="AI39" s="35">
        <f>PXIL!I39</f>
        <v>0</v>
      </c>
      <c r="AJ39" s="35">
        <f>PXIL!O39</f>
        <v>0</v>
      </c>
      <c r="AK39" s="35">
        <f>RTM_IEX!I39</f>
        <v>18.32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2.9162499999999998</v>
      </c>
      <c r="E40">
        <f>GT_NG!Q40</f>
        <v>6.231192660550458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5.3977509371095378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617.45237482486561</v>
      </c>
      <c r="P40" s="37">
        <v>68.376963318234289</v>
      </c>
      <c r="Q40" s="37">
        <v>22.09</v>
      </c>
      <c r="R40" s="39">
        <v>26.3</v>
      </c>
      <c r="S40" s="39">
        <v>0</v>
      </c>
      <c r="T40" s="38">
        <f>SUMPRODUCT(LTA!J40:AN40,LTA!J$101:AN$101,LTA!J$104:AN$104)</f>
        <v>147.17000000000002</v>
      </c>
      <c r="U40" s="38">
        <f>SUMPRODUCT(LTA!J40:AN40,LTA!J$102:AN$102,LTA!J$104:AN$104)</f>
        <v>60.03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-170</v>
      </c>
      <c r="AA40" s="76">
        <f>STOA!I40</f>
        <v>0</v>
      </c>
      <c r="AB40" s="76">
        <f>-STOA!O40</f>
        <v>0</v>
      </c>
      <c r="AC40">
        <f t="shared" si="0"/>
        <v>8.8530854556206595</v>
      </c>
      <c r="AD40">
        <f t="shared" si="1"/>
        <v>784.82144628513925</v>
      </c>
      <c r="AE40">
        <f>'IDT-1'!C40</f>
        <v>-71.599000000000004</v>
      </c>
      <c r="AF40" s="25"/>
      <c r="AG40">
        <f t="shared" si="2"/>
        <v>713.2224462851392</v>
      </c>
      <c r="AI40" s="35">
        <f>PXIL!I40</f>
        <v>0</v>
      </c>
      <c r="AJ40" s="35">
        <f>PXIL!O40</f>
        <v>0</v>
      </c>
      <c r="AK40" s="35">
        <f>RTM_IEX!I40</f>
        <v>7.71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2.9162499999999998</v>
      </c>
      <c r="E41">
        <f>GT_NG!Q41</f>
        <v>6.231192660550458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5.3977509371095378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603.61486995441271</v>
      </c>
      <c r="P41" s="37">
        <v>68.366679294769042</v>
      </c>
      <c r="Q41" s="37">
        <v>11.59</v>
      </c>
      <c r="R41" s="39">
        <v>26.3</v>
      </c>
      <c r="S41" s="39">
        <v>0</v>
      </c>
      <c r="T41" s="38">
        <f>SUMPRODUCT(LTA!J41:AN41,LTA!J$101:AN$101,LTA!J$104:AN$104)</f>
        <v>159.45999999999998</v>
      </c>
      <c r="U41" s="38">
        <f>SUMPRODUCT(LTA!J41:AN41,LTA!J$102:AN$102,LTA!J$104:AN$104)</f>
        <v>60.03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-100</v>
      </c>
      <c r="AA41" s="76">
        <f>STOA!I41</f>
        <v>0</v>
      </c>
      <c r="AB41" s="76">
        <f>-STOA!O41</f>
        <v>0</v>
      </c>
      <c r="AC41">
        <f t="shared" si="0"/>
        <v>8.3892344224657958</v>
      </c>
      <c r="AD41">
        <f t="shared" si="1"/>
        <v>866.36750842437596</v>
      </c>
      <c r="AE41">
        <f>'IDT-1'!C41</f>
        <v>-110.30800000000001</v>
      </c>
      <c r="AF41" s="25"/>
      <c r="AG41">
        <f t="shared" si="2"/>
        <v>756.05950842437596</v>
      </c>
      <c r="AI41" s="35">
        <f>PXIL!I41</f>
        <v>0</v>
      </c>
      <c r="AJ41" s="35">
        <f>PXIL!O41</f>
        <v>0</v>
      </c>
      <c r="AK41" s="35">
        <f>RTM_IEX!I41</f>
        <v>30.85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2.9162499999999998</v>
      </c>
      <c r="E42">
        <f>GT_NG!Q42</f>
        <v>6.231192660550458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5.3977509371095378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603.34564531673152</v>
      </c>
      <c r="P42" s="37">
        <v>68.366679294769042</v>
      </c>
      <c r="Q42" s="37">
        <v>11.59</v>
      </c>
      <c r="R42" s="39">
        <v>26.3</v>
      </c>
      <c r="S42" s="39">
        <v>0</v>
      </c>
      <c r="T42" s="38">
        <f>SUMPRODUCT(LTA!J42:AN42,LTA!J$101:AN$101,LTA!J$104:AN$104)</f>
        <v>170.44</v>
      </c>
      <c r="U42" s="38">
        <f>SUMPRODUCT(LTA!J42:AN42,LTA!J$102:AN$102,LTA!J$104:AN$104)</f>
        <v>60.03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-75</v>
      </c>
      <c r="AA42" s="76">
        <f>STOA!I42</f>
        <v>0</v>
      </c>
      <c r="AB42" s="76">
        <f>-STOA!O42</f>
        <v>0</v>
      </c>
      <c r="AC42">
        <f t="shared" si="0"/>
        <v>8.2687575132267774</v>
      </c>
      <c r="AD42">
        <f t="shared" si="1"/>
        <v>901.23876069593382</v>
      </c>
      <c r="AE42">
        <f>'IDT-1'!C42</f>
        <v>-133.99600000000001</v>
      </c>
      <c r="AF42" s="25"/>
      <c r="AG42">
        <f t="shared" si="2"/>
        <v>767.24276069593384</v>
      </c>
      <c r="AI42" s="35">
        <f>PXIL!I42</f>
        <v>0</v>
      </c>
      <c r="AJ42" s="35">
        <f>PXIL!O42</f>
        <v>0</v>
      </c>
      <c r="AK42" s="35">
        <f>RTM_IEX!I42</f>
        <v>29.89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2.9162499999999998</v>
      </c>
      <c r="E43">
        <f>GT_NG!Q43</f>
        <v>6.231192660550458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5.3977509371095378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603.58564531673153</v>
      </c>
      <c r="P43" s="37">
        <v>33.74</v>
      </c>
      <c r="Q43" s="37">
        <v>11.59</v>
      </c>
      <c r="R43" s="39">
        <v>26.3</v>
      </c>
      <c r="S43" s="39">
        <v>0</v>
      </c>
      <c r="T43" s="38">
        <f>SUMPRODUCT(LTA!J43:AN43,LTA!J$101:AN$101,LTA!J$104:AN$104)</f>
        <v>193.67000000000002</v>
      </c>
      <c r="U43" s="38">
        <f>SUMPRODUCT(LTA!J43:AN43,LTA!J$102:AN$102,LTA!J$104:AN$104)</f>
        <v>60.03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-24</v>
      </c>
      <c r="AA43" s="76">
        <f>STOA!I43</f>
        <v>0</v>
      </c>
      <c r="AB43" s="76">
        <f>-STOA!O43</f>
        <v>0</v>
      </c>
      <c r="AC43">
        <f t="shared" si="0"/>
        <v>7.8484341823147572</v>
      </c>
      <c r="AD43">
        <f t="shared" si="1"/>
        <v>950.17240473207676</v>
      </c>
      <c r="AE43">
        <f>'IDT-1'!C43</f>
        <v>-154.535</v>
      </c>
      <c r="AF43" s="25"/>
      <c r="AG43">
        <f t="shared" si="2"/>
        <v>795.63740473207679</v>
      </c>
      <c r="AI43" s="35">
        <f>PXIL!I43</f>
        <v>0</v>
      </c>
      <c r="AJ43" s="35">
        <f>PXIL!O43</f>
        <v>0</v>
      </c>
      <c r="AK43" s="35">
        <f>RTM_IEX!I43</f>
        <v>38.56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2.9162499999999998</v>
      </c>
      <c r="E44">
        <f>GT_NG!Q44</f>
        <v>6.231192660550458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5.3977509371095378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607.54564531673157</v>
      </c>
      <c r="P44" s="37">
        <v>33.74</v>
      </c>
      <c r="Q44" s="37">
        <v>11.59</v>
      </c>
      <c r="R44" s="39">
        <v>26.3</v>
      </c>
      <c r="S44" s="39">
        <v>0</v>
      </c>
      <c r="T44" s="38">
        <f>SUMPRODUCT(LTA!J44:AN44,LTA!J$101:AN$101,LTA!J$104:AN$104)</f>
        <v>206.10000000000002</v>
      </c>
      <c r="U44" s="38">
        <f>SUMPRODUCT(LTA!J44:AN44,LTA!J$102:AN$102,LTA!J$104:AN$104)</f>
        <v>60.03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-14</v>
      </c>
      <c r="AA44" s="76">
        <f>STOA!I44</f>
        <v>0</v>
      </c>
      <c r="AB44" s="76">
        <f>-STOA!O44</f>
        <v>0</v>
      </c>
      <c r="AC44">
        <f t="shared" si="0"/>
        <v>7.8976629994887144</v>
      </c>
      <c r="AD44">
        <f t="shared" si="1"/>
        <v>976.51317591490294</v>
      </c>
      <c r="AE44">
        <f>'IDT-1'!C44</f>
        <v>-168.833</v>
      </c>
      <c r="AF44" s="25"/>
      <c r="AG44">
        <f t="shared" si="2"/>
        <v>807.68017591490297</v>
      </c>
      <c r="AI44" s="35">
        <f>PXIL!I44</f>
        <v>0</v>
      </c>
      <c r="AJ44" s="35">
        <f>PXIL!O44</f>
        <v>0</v>
      </c>
      <c r="AK44" s="35">
        <f>RTM_IEX!I44</f>
        <v>38.56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2.9162499999999998</v>
      </c>
      <c r="E45">
        <f>GT_NG!Q45</f>
        <v>5.3718299164768419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5.3977509371095378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612.14416404802296</v>
      </c>
      <c r="P45" s="37">
        <v>33.74</v>
      </c>
      <c r="Q45" s="37">
        <v>11.59</v>
      </c>
      <c r="R45" s="39">
        <v>26.3</v>
      </c>
      <c r="S45" s="39">
        <v>0</v>
      </c>
      <c r="T45" s="38">
        <f>SUMPRODUCT(LTA!J45:AN45,LTA!J$101:AN$101,LTA!J$104:AN$104)</f>
        <v>217.96</v>
      </c>
      <c r="U45" s="38">
        <f>SUMPRODUCT(LTA!J45:AN45,LTA!J$102:AN$102,LTA!J$104:AN$104)</f>
        <v>60.03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-9</v>
      </c>
      <c r="AA45" s="76">
        <f>STOA!I45</f>
        <v>0</v>
      </c>
      <c r="AB45" s="76">
        <f>-STOA!O45</f>
        <v>0</v>
      </c>
      <c r="AC45">
        <f t="shared" si="0"/>
        <v>7.9424338247759918</v>
      </c>
      <c r="AD45">
        <f t="shared" si="1"/>
        <v>992.24756107683334</v>
      </c>
      <c r="AE45">
        <f>'IDT-1'!C45</f>
        <v>-176.17400000000001</v>
      </c>
      <c r="AF45" s="25"/>
      <c r="AG45">
        <f t="shared" si="2"/>
        <v>816.07356107683336</v>
      </c>
      <c r="AI45" s="35">
        <f>PXIL!I45</f>
        <v>0</v>
      </c>
      <c r="AJ45" s="35">
        <f>PXIL!O45</f>
        <v>0</v>
      </c>
      <c r="AK45" s="35">
        <f>RTM_IEX!I45</f>
        <v>33.74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2.9162499999999998</v>
      </c>
      <c r="E46">
        <f>GT_NG!Q46</f>
        <v>5.3718299164768419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5.3977509371095378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620.52314593208098</v>
      </c>
      <c r="P46" s="37">
        <v>33.74</v>
      </c>
      <c r="Q46" s="37">
        <v>11.59</v>
      </c>
      <c r="R46" s="39">
        <v>26.3</v>
      </c>
      <c r="S46" s="39">
        <v>0</v>
      </c>
      <c r="T46" s="38">
        <f>SUMPRODUCT(LTA!J46:AN46,LTA!J$101:AN$101,LTA!J$104:AN$104)</f>
        <v>226.17000000000002</v>
      </c>
      <c r="U46" s="38">
        <f>SUMPRODUCT(LTA!J46:AN46,LTA!J$102:AN$102,LTA!J$104:AN$104)</f>
        <v>60.03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7.9634800189282045</v>
      </c>
      <c r="AD46">
        <f t="shared" si="1"/>
        <v>1012.9954967667391</v>
      </c>
      <c r="AE46">
        <f>'IDT-1'!C46</f>
        <v>-179</v>
      </c>
      <c r="AF46" s="25"/>
      <c r="AG46">
        <f t="shared" si="2"/>
        <v>833.99549676673905</v>
      </c>
      <c r="AI46" s="35">
        <f>PXIL!I46</f>
        <v>0</v>
      </c>
      <c r="AJ46" s="35">
        <f>PXIL!O46</f>
        <v>0</v>
      </c>
      <c r="AK46" s="35">
        <f>RTM_IEX!I46</f>
        <v>28.92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2.9162499999999998</v>
      </c>
      <c r="E47">
        <f>GT_NG!Q47</f>
        <v>6.231192660550458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5.3977509371095378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627.86077226769396</v>
      </c>
      <c r="P47" s="37">
        <v>33.74</v>
      </c>
      <c r="Q47" s="37">
        <v>11.59</v>
      </c>
      <c r="R47" s="39">
        <v>26.3</v>
      </c>
      <c r="S47" s="39">
        <v>0</v>
      </c>
      <c r="T47" s="38">
        <f>SUMPRODUCT(LTA!J47:AN47,LTA!J$101:AN$101,LTA!J$104:AN$104)</f>
        <v>236.04000000000002</v>
      </c>
      <c r="U47" s="38">
        <f>SUMPRODUCT(LTA!J47:AN47,LTA!J$102:AN$102,LTA!J$104:AN$104)</f>
        <v>60.03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7.8788265337497601</v>
      </c>
      <c r="AD47">
        <f t="shared" si="1"/>
        <v>1002.2271393316041</v>
      </c>
      <c r="AE47">
        <f>'IDT-1'!C47</f>
        <v>-179</v>
      </c>
      <c r="AF47" s="25"/>
      <c r="AG47">
        <f t="shared" si="2"/>
        <v>823.22713933160412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2.9162499999999998</v>
      </c>
      <c r="E48">
        <f>GT_NG!Q48</f>
        <v>6.231192660550458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5.3977509371095378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618.63340734015776</v>
      </c>
      <c r="P48" s="37">
        <v>33.74</v>
      </c>
      <c r="Q48" s="37">
        <v>11.59</v>
      </c>
      <c r="R48" s="39">
        <v>26.3</v>
      </c>
      <c r="S48" s="39">
        <v>0</v>
      </c>
      <c r="T48" s="38">
        <f>SUMPRODUCT(LTA!J48:AN48,LTA!J$101:AN$101,LTA!J$104:AN$104)</f>
        <v>241.04000000000002</v>
      </c>
      <c r="U48" s="38">
        <f>SUMPRODUCT(LTA!J48:AN48,LTA!J$102:AN$102,LTA!J$104:AN$104)</f>
        <v>60.03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7.9210450873149787</v>
      </c>
      <c r="AD48">
        <f t="shared" si="1"/>
        <v>1007.5975558505028</v>
      </c>
      <c r="AE48">
        <f>'IDT-1'!C48</f>
        <v>-179</v>
      </c>
      <c r="AF48" s="25"/>
      <c r="AG48">
        <f t="shared" si="2"/>
        <v>828.59755585050277</v>
      </c>
      <c r="AI48" s="35">
        <f>PXIL!I48</f>
        <v>0</v>
      </c>
      <c r="AJ48" s="35">
        <f>PXIL!O48</f>
        <v>0</v>
      </c>
      <c r="AK48" s="35">
        <f>RTM_IEX!I48</f>
        <v>9.64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2.9162499999999998</v>
      </c>
      <c r="E49">
        <f>GT_NG!Q49</f>
        <v>6.231192660550458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5.3977509371095378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632.00957038363595</v>
      </c>
      <c r="P49" s="37">
        <v>33.74</v>
      </c>
      <c r="Q49" s="37">
        <v>11.59</v>
      </c>
      <c r="R49" s="39">
        <v>26.3</v>
      </c>
      <c r="S49" s="39">
        <v>0</v>
      </c>
      <c r="T49" s="38">
        <f>SUMPRODUCT(LTA!J49:AN49,LTA!J$101:AN$101,LTA!J$104:AN$104)</f>
        <v>243.04000000000002</v>
      </c>
      <c r="U49" s="38">
        <f>SUMPRODUCT(LTA!J49:AN49,LTA!J$102:AN$102,LTA!J$104:AN$104)</f>
        <v>60.03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7.9657871590541083</v>
      </c>
      <c r="AD49">
        <f t="shared" si="1"/>
        <v>1013.2889768222419</v>
      </c>
      <c r="AE49">
        <f>'IDT-1'!C49</f>
        <v>-179</v>
      </c>
      <c r="AF49" s="25"/>
      <c r="AG49">
        <f t="shared" si="2"/>
        <v>834.28897682224192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2.9162499999999998</v>
      </c>
      <c r="E50">
        <f>GT_NG!Q50</f>
        <v>6.231192660550458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5.3977509371095378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628.36957038363596</v>
      </c>
      <c r="P50" s="37">
        <v>33.74</v>
      </c>
      <c r="Q50" s="37">
        <v>11.59</v>
      </c>
      <c r="R50" s="39">
        <v>26.3</v>
      </c>
      <c r="S50" s="39">
        <v>0</v>
      </c>
      <c r="T50" s="38">
        <f>SUMPRODUCT(LTA!J50:AN50,LTA!J$101:AN$101,LTA!J$104:AN$104)</f>
        <v>245.04000000000002</v>
      </c>
      <c r="U50" s="38">
        <f>SUMPRODUCT(LTA!J50:AN50,LTA!J$102:AN$102,LTA!J$104:AN$104)</f>
        <v>60.03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-19</v>
      </c>
      <c r="AA50" s="76">
        <f>STOA!I50</f>
        <v>0</v>
      </c>
      <c r="AB50" s="76">
        <f>-STOA!O50</f>
        <v>0</v>
      </c>
      <c r="AC50">
        <f t="shared" si="0"/>
        <v>8.1023602064235902</v>
      </c>
      <c r="AD50">
        <f t="shared" si="1"/>
        <v>992.51240377487238</v>
      </c>
      <c r="AE50">
        <f>'IDT-1'!C50</f>
        <v>-168.61</v>
      </c>
      <c r="AF50" s="25"/>
      <c r="AG50">
        <f t="shared" si="2"/>
        <v>823.90240377487237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2.9162499999999998</v>
      </c>
      <c r="E51">
        <f>GT_NG!Q51</f>
        <v>6.231192660550458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22.08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640.05179038363599</v>
      </c>
      <c r="P51" s="37">
        <v>33.74</v>
      </c>
      <c r="Q51" s="37">
        <v>11.59</v>
      </c>
      <c r="R51" s="39">
        <v>26.3</v>
      </c>
      <c r="S51" s="39">
        <v>0</v>
      </c>
      <c r="T51" s="38">
        <f>SUMPRODUCT(LTA!J51:AN51,LTA!J$101:AN$101,LTA!J$104:AN$104)</f>
        <v>245.04000000000002</v>
      </c>
      <c r="U51" s="38">
        <f>SUMPRODUCT(LTA!J51:AN51,LTA!J$102:AN$102,LTA!J$104:AN$104)</f>
        <v>60.03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-24</v>
      </c>
      <c r="AA51" s="76">
        <f>STOA!I51</f>
        <v>0</v>
      </c>
      <c r="AB51" s="76">
        <f>-STOA!O51</f>
        <v>0</v>
      </c>
      <c r="AC51">
        <f t="shared" si="0"/>
        <v>8.5987492050052872</v>
      </c>
      <c r="AD51">
        <f t="shared" si="1"/>
        <v>985.38048383918112</v>
      </c>
      <c r="AE51">
        <f>'IDT-1'!C51</f>
        <v>-166.18100000000001</v>
      </c>
      <c r="AF51" s="25"/>
      <c r="AG51">
        <f t="shared" si="2"/>
        <v>819.19948383918108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-30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2.9162499999999998</v>
      </c>
      <c r="E52">
        <f>GT_NG!Q52</f>
        <v>6.231192660550458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44.15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641.36957038363596</v>
      </c>
      <c r="P52" s="37">
        <v>33.74</v>
      </c>
      <c r="Q52" s="37">
        <v>11.59</v>
      </c>
      <c r="R52" s="39">
        <v>26.3</v>
      </c>
      <c r="S52" s="39">
        <v>0</v>
      </c>
      <c r="T52" s="38">
        <f>SUMPRODUCT(LTA!J52:AN52,LTA!J$101:AN$101,LTA!J$104:AN$104)</f>
        <v>245.04000000000002</v>
      </c>
      <c r="U52" s="38">
        <f>SUMPRODUCT(LTA!J52:AN52,LTA!J$102:AN$102,LTA!J$104:AN$104)</f>
        <v>60.03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-14</v>
      </c>
      <c r="AA52" s="76">
        <f>STOA!I52</f>
        <v>0</v>
      </c>
      <c r="AB52" s="76">
        <f>-STOA!O52</f>
        <v>0</v>
      </c>
      <c r="AC52">
        <f t="shared" si="0"/>
        <v>8.9777068460703937</v>
      </c>
      <c r="AD52">
        <f t="shared" si="1"/>
        <v>983.38930619811606</v>
      </c>
      <c r="AE52">
        <f>'IDT-1'!C52</f>
        <v>-168.52699999999999</v>
      </c>
      <c r="AF52" s="25"/>
      <c r="AG52">
        <f t="shared" si="2"/>
        <v>814.86230619811613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-65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2.9162499999999998</v>
      </c>
      <c r="E53">
        <f>GT_NG!Q53</f>
        <v>6.231192660550458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586.25515423449065</v>
      </c>
      <c r="P53" s="37">
        <v>33.07</v>
      </c>
      <c r="Q53" s="37">
        <v>11.857939899253084</v>
      </c>
      <c r="R53" s="39">
        <v>26.3</v>
      </c>
      <c r="S53" s="39">
        <v>0</v>
      </c>
      <c r="T53" s="38">
        <f>SUMPRODUCT(LTA!J53:AN53,LTA!J$101:AN$101,LTA!J$104:AN$104)</f>
        <v>245.04000000000002</v>
      </c>
      <c r="U53" s="38">
        <f>SUMPRODUCT(LTA!J53:AN53,LTA!J$102:AN$102,LTA!J$104:AN$104)</f>
        <v>60.03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-14</v>
      </c>
      <c r="AA53" s="76">
        <f>STOA!I53</f>
        <v>0</v>
      </c>
      <c r="AB53" s="76">
        <f>-STOA!O53</f>
        <v>0</v>
      </c>
      <c r="AC53">
        <f t="shared" si="0"/>
        <v>8.3338934645605018</v>
      </c>
      <c r="AD53">
        <f t="shared" si="1"/>
        <v>963.73664332973374</v>
      </c>
      <c r="AE53">
        <f>'IDT-1'!C53</f>
        <v>-167.869</v>
      </c>
      <c r="AF53" s="25"/>
      <c r="AG53">
        <f t="shared" si="2"/>
        <v>795.86764332973371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-34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2.9162499999999998</v>
      </c>
      <c r="E54">
        <f>GT_NG!Q54</f>
        <v>6.231192660550458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586.25515423449065</v>
      </c>
      <c r="P54" s="37">
        <v>33.07</v>
      </c>
      <c r="Q54" s="37">
        <v>11.857939899253084</v>
      </c>
      <c r="R54" s="39">
        <v>26.3</v>
      </c>
      <c r="S54" s="39">
        <v>0</v>
      </c>
      <c r="T54" s="38">
        <f>SUMPRODUCT(LTA!J54:AN54,LTA!J$101:AN$101,LTA!J$104:AN$104)</f>
        <v>245.04000000000002</v>
      </c>
      <c r="U54" s="38">
        <f>SUMPRODUCT(LTA!J54:AN54,LTA!J$102:AN$102,LTA!J$104:AN$104)</f>
        <v>60.03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-44</v>
      </c>
      <c r="AA54" s="76">
        <f>STOA!I54</f>
        <v>0</v>
      </c>
      <c r="AB54" s="76">
        <f>-STOA!O54</f>
        <v>0</v>
      </c>
      <c r="AC54">
        <f t="shared" si="0"/>
        <v>8.5775943313212348</v>
      </c>
      <c r="AD54">
        <f t="shared" si="1"/>
        <v>932.49294246297291</v>
      </c>
      <c r="AE54">
        <f>'IDT-1'!C54</f>
        <v>-145.47499999999999</v>
      </c>
      <c r="AF54" s="25"/>
      <c r="AG54">
        <f t="shared" si="2"/>
        <v>787.01794246297288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-35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2.9162499999999998</v>
      </c>
      <c r="E55">
        <f>GT_NG!Q55</f>
        <v>5.8014996342355527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614.33237628919278</v>
      </c>
      <c r="P55" s="37">
        <v>32.78</v>
      </c>
      <c r="Q55" s="37">
        <v>14.62</v>
      </c>
      <c r="R55" s="39">
        <v>26.3</v>
      </c>
      <c r="S55" s="39">
        <v>0</v>
      </c>
      <c r="T55" s="38">
        <f>SUMPRODUCT(LTA!J55:AN55,LTA!J$101:AN$101,LTA!J$104:AN$104)</f>
        <v>242.07000000000002</v>
      </c>
      <c r="U55" s="38">
        <f>SUMPRODUCT(LTA!J55:AN55,LTA!J$102:AN$102,LTA!J$104:AN$104)</f>
        <v>60.03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-134</v>
      </c>
      <c r="AA55" s="76">
        <f>STOA!I55</f>
        <v>0</v>
      </c>
      <c r="AB55" s="76">
        <f>-STOA!O55</f>
        <v>0</v>
      </c>
      <c r="AC55">
        <f t="shared" si="0"/>
        <v>9.8506390946800657</v>
      </c>
      <c r="AD55">
        <f t="shared" si="1"/>
        <v>823.36948682874834</v>
      </c>
      <c r="AE55">
        <f>'IDT-1'!C55</f>
        <v>-43.491999999999997</v>
      </c>
      <c r="AF55" s="25"/>
      <c r="AG55">
        <f t="shared" si="2"/>
        <v>779.87748682874837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-80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2.9162499999999998</v>
      </c>
      <c r="E56">
        <f>GT_NG!Q56</f>
        <v>5.8014996342355527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613.23255628919287</v>
      </c>
      <c r="P56" s="37">
        <v>32.78</v>
      </c>
      <c r="Q56" s="37">
        <v>14.62</v>
      </c>
      <c r="R56" s="39">
        <v>26.3</v>
      </c>
      <c r="S56" s="39">
        <v>0</v>
      </c>
      <c r="T56" s="38">
        <f>SUMPRODUCT(LTA!J56:AN56,LTA!J$101:AN$101,LTA!J$104:AN$104)</f>
        <v>236.42000000000002</v>
      </c>
      <c r="U56" s="38">
        <f>SUMPRODUCT(LTA!J56:AN56,LTA!J$102:AN$102,LTA!J$104:AN$104)</f>
        <v>60.03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-159</v>
      </c>
      <c r="AA56" s="76">
        <f>STOA!I56</f>
        <v>0</v>
      </c>
      <c r="AB56" s="76">
        <f>-STOA!O56</f>
        <v>0</v>
      </c>
      <c r="AC56">
        <f t="shared" si="0"/>
        <v>9.9709395008973605</v>
      </c>
      <c r="AD56">
        <f t="shared" si="1"/>
        <v>794.49936642253112</v>
      </c>
      <c r="AE56">
        <f>'IDT-1'!C56</f>
        <v>-23.742999999999999</v>
      </c>
      <c r="AF56" s="25"/>
      <c r="AG56">
        <f t="shared" si="2"/>
        <v>770.75636642253107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-77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2.9162499999999998</v>
      </c>
      <c r="E57">
        <f>GT_NG!Q57</f>
        <v>5.8014996342355527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597.0921460123235</v>
      </c>
      <c r="P57" s="37">
        <v>32.78</v>
      </c>
      <c r="Q57" s="37">
        <v>14.62</v>
      </c>
      <c r="R57" s="39">
        <v>26.3</v>
      </c>
      <c r="S57" s="39">
        <v>0</v>
      </c>
      <c r="T57" s="38">
        <f>SUMPRODUCT(LTA!J57:AN57,LTA!J$101:AN$101,LTA!J$104:AN$104)</f>
        <v>230.85</v>
      </c>
      <c r="U57" s="38">
        <f>SUMPRODUCT(LTA!J57:AN57,LTA!J$102:AN$102,LTA!J$104:AN$104)</f>
        <v>60.03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-149</v>
      </c>
      <c r="AA57" s="76">
        <f>STOA!I57</f>
        <v>0</v>
      </c>
      <c r="AB57" s="76">
        <f>-STOA!O57</f>
        <v>0</v>
      </c>
      <c r="AC57">
        <f t="shared" si="0"/>
        <v>9.4478389780205845</v>
      </c>
      <c r="AD57">
        <f t="shared" si="1"/>
        <v>818.31205666853839</v>
      </c>
      <c r="AE57">
        <f>'IDT-1'!C57</f>
        <v>-61.892000000000003</v>
      </c>
      <c r="AF57" s="25"/>
      <c r="AG57">
        <f t="shared" si="2"/>
        <v>756.42005666853834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-42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2.9162499999999998</v>
      </c>
      <c r="E58">
        <f>GT_NG!Q58</f>
        <v>5.8014996342355527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596.04828792501667</v>
      </c>
      <c r="P58" s="37">
        <v>32.78</v>
      </c>
      <c r="Q58" s="37">
        <v>14.62</v>
      </c>
      <c r="R58" s="39">
        <v>26.3</v>
      </c>
      <c r="S58" s="39">
        <v>0</v>
      </c>
      <c r="T58" s="38">
        <f>SUMPRODUCT(LTA!J58:AN58,LTA!J$101:AN$101,LTA!J$104:AN$104)</f>
        <v>223.83</v>
      </c>
      <c r="U58" s="38">
        <f>SUMPRODUCT(LTA!J58:AN58,LTA!J$102:AN$102,LTA!J$104:AN$104)</f>
        <v>60.03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-99</v>
      </c>
      <c r="AA58" s="76">
        <f>STOA!I58</f>
        <v>0</v>
      </c>
      <c r="AB58" s="76">
        <f>-STOA!O58</f>
        <v>0</v>
      </c>
      <c r="AC58">
        <f t="shared" si="0"/>
        <v>8.9918749708093753</v>
      </c>
      <c r="AD58">
        <f t="shared" si="1"/>
        <v>860.70416258844284</v>
      </c>
      <c r="AE58">
        <f>'IDT-1'!C58</f>
        <v>-103.072</v>
      </c>
      <c r="AF58" s="25"/>
      <c r="AG58">
        <f t="shared" si="2"/>
        <v>757.63216258844284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-42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2.9162499999999998</v>
      </c>
      <c r="E59">
        <f>GT_NG!Q59</f>
        <v>5.8014996342355527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621.37374069661701</v>
      </c>
      <c r="P59" s="37">
        <v>32.78</v>
      </c>
      <c r="Q59" s="37">
        <v>14.62</v>
      </c>
      <c r="R59" s="39">
        <v>26.3</v>
      </c>
      <c r="S59" s="39">
        <v>0</v>
      </c>
      <c r="T59" s="38">
        <f>SUMPRODUCT(LTA!J59:AN59,LTA!J$101:AN$101,LTA!J$104:AN$104)</f>
        <v>218.32000000000002</v>
      </c>
      <c r="U59" s="38">
        <f>SUMPRODUCT(LTA!J59:AN59,LTA!J$102:AN$102,LTA!J$104:AN$104)</f>
        <v>60.03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-64</v>
      </c>
      <c r="AA59" s="76">
        <f>STOA!I59</f>
        <v>0</v>
      </c>
      <c r="AB59" s="76">
        <f>-STOA!O59</f>
        <v>0</v>
      </c>
      <c r="AC59">
        <f t="shared" si="0"/>
        <v>9.1071289110148363</v>
      </c>
      <c r="AD59">
        <f t="shared" si="1"/>
        <v>885.40436141983787</v>
      </c>
      <c r="AE59">
        <f>'IDT-1'!C59</f>
        <v>-129.07</v>
      </c>
      <c r="AF59" s="25"/>
      <c r="AG59">
        <f t="shared" si="2"/>
        <v>756.33436141983793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-72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2.9162499999999998</v>
      </c>
      <c r="E60">
        <f>GT_NG!Q60</f>
        <v>5.8014996342355527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624.12677809553884</v>
      </c>
      <c r="P60" s="37">
        <v>32.6</v>
      </c>
      <c r="Q60" s="37">
        <v>11.59</v>
      </c>
      <c r="R60" s="39">
        <v>26.3</v>
      </c>
      <c r="S60" s="39">
        <v>0</v>
      </c>
      <c r="T60" s="38">
        <f>SUMPRODUCT(LTA!J60:AN60,LTA!J$101:AN$101,LTA!J$104:AN$104)</f>
        <v>207.86</v>
      </c>
      <c r="U60" s="38">
        <f>SUMPRODUCT(LTA!J60:AN60,LTA!J$102:AN$102,LTA!J$104:AN$104)</f>
        <v>60.03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-24</v>
      </c>
      <c r="AA60" s="76">
        <f>STOA!I60</f>
        <v>0</v>
      </c>
      <c r="AB60" s="76">
        <f>-STOA!O60</f>
        <v>0</v>
      </c>
      <c r="AC60">
        <f t="shared" si="0"/>
        <v>8.7389691445526712</v>
      </c>
      <c r="AD60">
        <f t="shared" si="1"/>
        <v>910.85555858522173</v>
      </c>
      <c r="AE60">
        <f>'IDT-1'!C60</f>
        <v>-158.666</v>
      </c>
      <c r="AF60" s="25"/>
      <c r="AG60">
        <f t="shared" si="2"/>
        <v>752.18955858522168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-76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2.9162499999999998</v>
      </c>
      <c r="E61">
        <f>GT_NG!Q61</f>
        <v>5.8014996342355527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623.54490309553887</v>
      </c>
      <c r="P61" s="37">
        <v>32.780000000000008</v>
      </c>
      <c r="Q61" s="37">
        <v>11.59</v>
      </c>
      <c r="R61" s="39">
        <v>26.3</v>
      </c>
      <c r="S61" s="39">
        <v>0</v>
      </c>
      <c r="T61" s="38">
        <f>SUMPRODUCT(LTA!J61:AN61,LTA!J$101:AN$101,LTA!J$104:AN$104)</f>
        <v>195.97</v>
      </c>
      <c r="U61" s="38">
        <f>SUMPRODUCT(LTA!J61:AN61,LTA!J$102:AN$102,LTA!J$104:AN$104)</f>
        <v>60.03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-5</v>
      </c>
      <c r="AA61" s="76">
        <f>STOA!I61</f>
        <v>0</v>
      </c>
      <c r="AB61" s="76">
        <f>-STOA!O61</f>
        <v>0</v>
      </c>
      <c r="AC61">
        <f t="shared" si="0"/>
        <v>8.2578879237050611</v>
      </c>
      <c r="AD61">
        <f t="shared" si="1"/>
        <v>948.04476480606934</v>
      </c>
      <c r="AE61">
        <f>'IDT-1'!C61</f>
        <v>-176.48699999999999</v>
      </c>
      <c r="AF61" s="25"/>
      <c r="AG61">
        <f t="shared" si="2"/>
        <v>771.55776480606937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-46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2.9162499999999998</v>
      </c>
      <c r="E62">
        <f>GT_NG!Q62</f>
        <v>5.8014996342355527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623.69490309553885</v>
      </c>
      <c r="P62" s="37">
        <v>32.780000000000008</v>
      </c>
      <c r="Q62" s="37">
        <v>11.59</v>
      </c>
      <c r="R62" s="39">
        <v>26.3</v>
      </c>
      <c r="S62" s="39">
        <v>0</v>
      </c>
      <c r="T62" s="38">
        <f>SUMPRODUCT(LTA!J62:AN62,LTA!J$101:AN$101,LTA!J$104:AN$104)</f>
        <v>181.47</v>
      </c>
      <c r="U62" s="38">
        <f>SUMPRODUCT(LTA!J62:AN62,LTA!J$102:AN$102,LTA!J$104:AN$104)</f>
        <v>60.03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8.004454194618182</v>
      </c>
      <c r="AD62">
        <f t="shared" si="1"/>
        <v>951.94819853515617</v>
      </c>
      <c r="AE62">
        <f>'IDT-1'!C62</f>
        <v>-175</v>
      </c>
      <c r="AF62" s="25"/>
      <c r="AG62">
        <f t="shared" si="2"/>
        <v>776.94819853515617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-33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2.9162499999999998</v>
      </c>
      <c r="E63">
        <f>GT_NG!Q63</f>
        <v>5.3718299164768419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624.02093302189542</v>
      </c>
      <c r="P63" s="37">
        <v>44.482612014798278</v>
      </c>
      <c r="Q63" s="37">
        <v>11.59</v>
      </c>
      <c r="R63" s="39">
        <v>26.3</v>
      </c>
      <c r="S63" s="39">
        <v>0</v>
      </c>
      <c r="T63" s="38">
        <f>SUMPRODUCT(LTA!J63:AN63,LTA!J$101:AN$101,LTA!J$104:AN$104)</f>
        <v>166.11</v>
      </c>
      <c r="U63" s="38">
        <f>SUMPRODUCT(LTA!J63:AN63,LTA!J$102:AN$102,LTA!J$104:AN$104)</f>
        <v>60.03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8.069453997351923</v>
      </c>
      <c r="AD63">
        <f t="shared" si="1"/>
        <v>936.12217095581855</v>
      </c>
      <c r="AE63">
        <f>'IDT-1'!C63</f>
        <v>-155</v>
      </c>
      <c r="AF63" s="25"/>
      <c r="AG63">
        <f t="shared" si="2"/>
        <v>781.12217095581855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-45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2.9162499999999998</v>
      </c>
      <c r="E64">
        <f>GT_NG!Q64</f>
        <v>5.3718299164768419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624.12647942583874</v>
      </c>
      <c r="P64" s="37">
        <v>44.482612014798278</v>
      </c>
      <c r="Q64" s="37">
        <v>11.59</v>
      </c>
      <c r="R64" s="39">
        <v>26.3</v>
      </c>
      <c r="S64" s="39">
        <v>0</v>
      </c>
      <c r="T64" s="38">
        <f>SUMPRODUCT(LTA!J64:AN64,LTA!J$101:AN$101,LTA!J$104:AN$104)</f>
        <v>150.31</v>
      </c>
      <c r="U64" s="38">
        <f>SUMPRODUCT(LTA!J64:AN64,LTA!J$102:AN$102,LTA!J$104:AN$104)</f>
        <v>60.03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7.9470372593026815</v>
      </c>
      <c r="AD64">
        <f t="shared" si="1"/>
        <v>920.55013409781111</v>
      </c>
      <c r="AE64">
        <f>'IDT-1'!C64</f>
        <v>-145</v>
      </c>
      <c r="AF64" s="25"/>
      <c r="AG64">
        <f t="shared" si="2"/>
        <v>775.55013409781111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-45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2.9162499999999998</v>
      </c>
      <c r="E65">
        <f>GT_NG!Q65</f>
        <v>5.3718299164768419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636.73279657678836</v>
      </c>
      <c r="P65" s="37">
        <v>32.778550647742854</v>
      </c>
      <c r="Q65" s="37">
        <v>11.59</v>
      </c>
      <c r="R65" s="39">
        <v>26.3</v>
      </c>
      <c r="S65" s="39">
        <v>0</v>
      </c>
      <c r="T65" s="38">
        <f>SUMPRODUCT(LTA!J65:AN65,LTA!J$101:AN$101,LTA!J$104:AN$104)</f>
        <v>133.22</v>
      </c>
      <c r="U65" s="38">
        <f>SUMPRODUCT(LTA!J65:AN65,LTA!J$102:AN$102,LTA!J$104:AN$104)</f>
        <v>60.03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7.742159671591013</v>
      </c>
      <c r="AD65">
        <f t="shared" si="1"/>
        <v>914.56726746941695</v>
      </c>
      <c r="AE65">
        <f>'IDT-1'!C65</f>
        <v>-140</v>
      </c>
      <c r="AF65" s="25"/>
      <c r="AG65">
        <f t="shared" si="2"/>
        <v>774.56726746941695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-35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2.9162499999999998</v>
      </c>
      <c r="E66">
        <f>GT_NG!Q66</f>
        <v>5.3718299164768419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641.31917763767149</v>
      </c>
      <c r="P66" s="37">
        <v>32.778550647742854</v>
      </c>
      <c r="Q66" s="37">
        <v>11.568486592544145</v>
      </c>
      <c r="R66" s="39">
        <v>26.3</v>
      </c>
      <c r="S66" s="39">
        <v>0</v>
      </c>
      <c r="T66" s="38">
        <f>SUMPRODUCT(LTA!J66:AN66,LTA!J$101:AN$101,LTA!J$104:AN$104)</f>
        <v>117.99</v>
      </c>
      <c r="U66" s="38">
        <f>SUMPRODUCT(LTA!J66:AN66,LTA!J$102:AN$102,LTA!J$104:AN$104)</f>
        <v>60.03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7.9891470071571264</v>
      </c>
      <c r="AD66">
        <f t="shared" si="1"/>
        <v>861.655147787278</v>
      </c>
      <c r="AE66">
        <f>'IDT-1'!C66</f>
        <v>-92</v>
      </c>
      <c r="AF66" s="25"/>
      <c r="AG66">
        <f t="shared" si="2"/>
        <v>769.655147787278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-77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2.9162499999999998</v>
      </c>
      <c r="E67">
        <f>GT_NG!Q67</f>
        <v>5.3718299164768419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47.342249037271174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664.18604073290965</v>
      </c>
      <c r="P67" s="37">
        <v>32.778550647742854</v>
      </c>
      <c r="Q67" s="37">
        <v>11.568486592544145</v>
      </c>
      <c r="R67" s="39">
        <v>25.24</v>
      </c>
      <c r="S67" s="39">
        <v>0</v>
      </c>
      <c r="T67" s="38">
        <f>SUMPRODUCT(LTA!J67:AN67,LTA!J$101:AN$101,LTA!J$104:AN$104)</f>
        <v>97.47</v>
      </c>
      <c r="U67" s="38">
        <f>SUMPRODUCT(LTA!J67:AN67,LTA!J$102:AN$102,LTA!J$104:AN$104)</f>
        <v>60.03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</v>
      </c>
      <c r="AA67" s="76">
        <f>STOA!I67</f>
        <v>0</v>
      </c>
      <c r="AB67" s="76">
        <f>-STOA!O67</f>
        <v>0</v>
      </c>
      <c r="AC67">
        <f t="shared" si="0"/>
        <v>8.2112849937036199</v>
      </c>
      <c r="AD67">
        <f t="shared" si="1"/>
        <v>833.69212193324097</v>
      </c>
      <c r="AE67">
        <f>'IDT-1'!C67</f>
        <v>-72</v>
      </c>
      <c r="AF67" s="25"/>
      <c r="AG67">
        <f t="shared" si="2"/>
        <v>761.69212193324097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-103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2.9162499999999998</v>
      </c>
      <c r="E68">
        <f>GT_NG!Q68</f>
        <v>5.3718299164768419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47.342249037271174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669.62596219542286</v>
      </c>
      <c r="P68" s="37">
        <v>68.367388065403432</v>
      </c>
      <c r="Q68" s="37">
        <v>22.087460043693227</v>
      </c>
      <c r="R68" s="39">
        <v>22.85</v>
      </c>
      <c r="S68" s="39">
        <v>0</v>
      </c>
      <c r="T68" s="38">
        <f>SUMPRODUCT(LTA!J68:AN68,LTA!J$101:AN$101,LTA!J$104:AN$104)</f>
        <v>77.64</v>
      </c>
      <c r="U68" s="38">
        <f>SUMPRODUCT(LTA!J68:AN68,LTA!J$102:AN$102,LTA!J$104:AN$104)</f>
        <v>60.03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8.5029318521487749</v>
      </c>
      <c r="AD68">
        <f t="shared" ref="AD68:AD98" si="4">SUM(B68:AB68,AI68:AV68)-AC68</f>
        <v>854.72820740611883</v>
      </c>
      <c r="AE68">
        <f>'IDT-1'!C68</f>
        <v>-103</v>
      </c>
      <c r="AF68" s="25"/>
      <c r="AG68">
        <f t="shared" ref="AG68:AG98" si="5">SUM(AD68:AF68)</f>
        <v>751.72820740611883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-113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2.9162499999999998</v>
      </c>
      <c r="E69">
        <f>GT_NG!Q69</f>
        <v>5.3718299164768419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47.342249037271174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686.58286057954012</v>
      </c>
      <c r="P69" s="37">
        <v>68.367388065403432</v>
      </c>
      <c r="Q69" s="37">
        <v>22.087460043693227</v>
      </c>
      <c r="R69" s="39">
        <v>16.109999999999996</v>
      </c>
      <c r="S69" s="39">
        <v>0</v>
      </c>
      <c r="T69" s="38">
        <f>SUMPRODUCT(LTA!J69:AN69,LTA!J$101:AN$101,LTA!J$104:AN$104)</f>
        <v>59.069999999999993</v>
      </c>
      <c r="U69" s="38">
        <f>SUMPRODUCT(LTA!J69:AN69,LTA!J$102:AN$102,LTA!J$104:AN$104)</f>
        <v>107.44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8.8232982961100994</v>
      </c>
      <c r="AD69">
        <f t="shared" si="4"/>
        <v>891.46473934627488</v>
      </c>
      <c r="AE69">
        <f>'IDT-1'!C69</f>
        <v>-130</v>
      </c>
      <c r="AF69" s="25"/>
      <c r="AG69">
        <f t="shared" si="5"/>
        <v>761.46473934627488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-115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2.9162499999999998</v>
      </c>
      <c r="E70">
        <f>GT_NG!Q70</f>
        <v>5.3718299164768419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44.998021543196309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748.48495752696692</v>
      </c>
      <c r="P70" s="37">
        <v>68.367388065403432</v>
      </c>
      <c r="Q70" s="37">
        <v>22.087460043693227</v>
      </c>
      <c r="R70" s="39">
        <v>10.3</v>
      </c>
      <c r="S70" s="39">
        <v>0</v>
      </c>
      <c r="T70" s="38">
        <f>SUMPRODUCT(LTA!J70:AN70,LTA!J$101:AN$101,LTA!J$104:AN$104)</f>
        <v>43.45</v>
      </c>
      <c r="U70" s="38">
        <f>SUMPRODUCT(LTA!J70:AN70,LTA!J$102:AN$102,LTA!J$104:AN$104)</f>
        <v>107.44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9.152140950976662</v>
      </c>
      <c r="AD70">
        <f t="shared" si="4"/>
        <v>925.26376614476021</v>
      </c>
      <c r="AE70">
        <f>'IDT-1'!C70</f>
        <v>-155</v>
      </c>
      <c r="AF70" s="25"/>
      <c r="AG70">
        <f t="shared" si="5"/>
        <v>770.26376614476021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-119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2.9162499999999998</v>
      </c>
      <c r="E71">
        <f>GT_NG!Q71</f>
        <v>5.8014996342355527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57.597600499895862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678.97148267553735</v>
      </c>
      <c r="P71" s="37">
        <v>68.367388065403432</v>
      </c>
      <c r="Q71" s="37">
        <v>22.087460043693227</v>
      </c>
      <c r="R71" s="39">
        <v>4.7673426183843999</v>
      </c>
      <c r="S71" s="39">
        <v>0</v>
      </c>
      <c r="T71" s="38">
        <f>SUMPRODUCT(LTA!J71:AN71,LTA!J$101:AN$101,LTA!J$104:AN$104)</f>
        <v>31.53</v>
      </c>
      <c r="U71" s="38">
        <f>SUMPRODUCT(LTA!J71:AN71,LTA!J$102:AN$102,LTA!J$104:AN$104)</f>
        <v>107.44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7.9308051600461287</v>
      </c>
      <c r="AD71">
        <f t="shared" si="4"/>
        <v>934.54821837710381</v>
      </c>
      <c r="AE71">
        <f>'IDT-1'!C71</f>
        <v>-120</v>
      </c>
      <c r="AF71" s="25"/>
      <c r="AG71">
        <f t="shared" si="5"/>
        <v>814.54821837710381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-37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2.9162499999999998</v>
      </c>
      <c r="E72">
        <f>GT_NG!Q72</f>
        <v>5.8014996342355527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57.597600499895862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686.4997137003254</v>
      </c>
      <c r="P72" s="37">
        <v>68.367388065403432</v>
      </c>
      <c r="Q72" s="37">
        <v>22.087460043693227</v>
      </c>
      <c r="R72" s="39">
        <v>1.7673463268365814</v>
      </c>
      <c r="S72" s="39">
        <v>0</v>
      </c>
      <c r="T72" s="38">
        <f>SUMPRODUCT(LTA!J72:AN72,LTA!J$101:AN$101,LTA!J$104:AN$104)</f>
        <v>23.57</v>
      </c>
      <c r="U72" s="38">
        <f>SUMPRODUCT(LTA!J72:AN72,LTA!J$102:AN$102,LTA!J$104:AN$104)</f>
        <v>107.44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7.904037390965402</v>
      </c>
      <c r="AD72">
        <f t="shared" si="4"/>
        <v>931.14322087942469</v>
      </c>
      <c r="AE72">
        <f>'IDT-1'!C72</f>
        <v>-100</v>
      </c>
      <c r="AF72" s="25"/>
      <c r="AG72">
        <f t="shared" si="5"/>
        <v>831.14322087942469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-37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2.9162499999999998</v>
      </c>
      <c r="E73">
        <f>GT_NG!Q73</f>
        <v>5.8014996342355527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57.597600499895862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703.62124062006478</v>
      </c>
      <c r="P73" s="37">
        <v>68.367388065403432</v>
      </c>
      <c r="Q73" s="37">
        <v>22.087460043693227</v>
      </c>
      <c r="R73" s="39">
        <v>0.75</v>
      </c>
      <c r="S73" s="39">
        <v>0</v>
      </c>
      <c r="T73" s="38">
        <f>SUMPRODUCT(LTA!J73:AN73,LTA!J$101:AN$101,LTA!J$104:AN$104)</f>
        <v>17.850000000000001</v>
      </c>
      <c r="U73" s="38">
        <f>SUMPRODUCT(LTA!J73:AN73,LTA!J$102:AN$102,LTA!J$104:AN$104)</f>
        <v>107.44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7.6941652231336839</v>
      </c>
      <c r="AD73">
        <f t="shared" si="4"/>
        <v>978.73727364015917</v>
      </c>
      <c r="AE73">
        <f>'IDT-1'!C73</f>
        <v>-85</v>
      </c>
      <c r="AF73" s="25"/>
      <c r="AG73">
        <f t="shared" si="5"/>
        <v>893.73727364015917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2.9162499999999998</v>
      </c>
      <c r="E74">
        <f>GT_NG!Q74</f>
        <v>5.8014996342355527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57.597600499895862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729.21611068467791</v>
      </c>
      <c r="P74" s="37">
        <v>68.367388065403432</v>
      </c>
      <c r="Q74" s="37">
        <v>22.087460043693227</v>
      </c>
      <c r="R74" s="39">
        <v>0.42265822784810125</v>
      </c>
      <c r="S74" s="39">
        <v>0</v>
      </c>
      <c r="T74" s="38">
        <f>SUMPRODUCT(LTA!J74:AN74,LTA!J$101:AN$101,LTA!J$104:AN$104)</f>
        <v>15.33</v>
      </c>
      <c r="U74" s="38">
        <f>SUMPRODUCT(LTA!J74:AN74,LTA!J$102:AN$102,LTA!J$104:AN$104)</f>
        <v>107.44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8.0602675825973851</v>
      </c>
      <c r="AD74">
        <f t="shared" si="4"/>
        <v>977.11869957315685</v>
      </c>
      <c r="AE74">
        <f>'IDT-1'!C74</f>
        <v>-75</v>
      </c>
      <c r="AF74" s="25"/>
      <c r="AG74">
        <f t="shared" si="5"/>
        <v>902.11869957315685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-24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2.9162499999999998</v>
      </c>
      <c r="E75">
        <f>GT_NG!Q75</f>
        <v>5.8652523774689111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57.597600499895862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774.29904694668528</v>
      </c>
      <c r="P75" s="37">
        <v>68.367388065403432</v>
      </c>
      <c r="Q75" s="37">
        <v>22.087460043693227</v>
      </c>
      <c r="R75" s="39">
        <v>0</v>
      </c>
      <c r="S75" s="39">
        <v>0</v>
      </c>
      <c r="T75" s="38">
        <f>SUMPRODUCT(LTA!J75:AN75,LTA!J$101:AN$101,LTA!J$104:AN$104)</f>
        <v>14.18</v>
      </c>
      <c r="U75" s="38">
        <f>SUMPRODUCT(LTA!J75:AN75,LTA!J$102:AN$102,LTA!J$104:AN$104)</f>
        <v>107.44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10.24</v>
      </c>
      <c r="Z75" s="35">
        <f>IEX!O75</f>
        <v>0</v>
      </c>
      <c r="AA75" s="76">
        <f>STOA!I75</f>
        <v>0</v>
      </c>
      <c r="AB75" s="76">
        <f>-STOA!O75</f>
        <v>-144.62</v>
      </c>
      <c r="AC75">
        <f t="shared" si="3"/>
        <v>9.5461690081478441</v>
      </c>
      <c r="AD75">
        <f t="shared" si="4"/>
        <v>893.82682892499872</v>
      </c>
      <c r="AE75">
        <f>'IDT-1'!C75</f>
        <v>0</v>
      </c>
      <c r="AF75" s="25"/>
      <c r="AG75">
        <f t="shared" si="5"/>
        <v>893.82682892499872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-15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2.9162499999999998</v>
      </c>
      <c r="E76">
        <f>GT_NG!Q76</f>
        <v>5.8652523774689111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57.597600499895862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789.63125559492653</v>
      </c>
      <c r="P76" s="37">
        <v>68.367388065403432</v>
      </c>
      <c r="Q76" s="37">
        <v>22.087460043693227</v>
      </c>
      <c r="R76" s="39">
        <v>0</v>
      </c>
      <c r="S76" s="39">
        <v>0</v>
      </c>
      <c r="T76" s="38">
        <f>SUMPRODUCT(LTA!J76:AN76,LTA!J$101:AN$101,LTA!J$104:AN$104)</f>
        <v>13.33</v>
      </c>
      <c r="U76" s="38">
        <f>SUMPRODUCT(LTA!J76:AN76,LTA!J$102:AN$102,LTA!J$104:AN$104)</f>
        <v>107.44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5.69</v>
      </c>
      <c r="Z76" s="35">
        <f>IEX!O76</f>
        <v>0</v>
      </c>
      <c r="AA76" s="76">
        <f>STOA!I76</f>
        <v>0</v>
      </c>
      <c r="AB76" s="76">
        <f>-STOA!O76</f>
        <v>-144.62</v>
      </c>
      <c r="AC76">
        <f t="shared" si="3"/>
        <v>9.8358958292344436</v>
      </c>
      <c r="AD76">
        <f t="shared" si="4"/>
        <v>876.46931075215355</v>
      </c>
      <c r="AE76">
        <f>'IDT-1'!C76</f>
        <v>0</v>
      </c>
      <c r="AF76" s="25"/>
      <c r="AG76">
        <f t="shared" si="5"/>
        <v>876.46931075215355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-42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2.9162499999999998</v>
      </c>
      <c r="E77">
        <f>GT_NG!Q77</f>
        <v>5.8652523774689111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57.597600499895862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787.71611066739024</v>
      </c>
      <c r="P77" s="37">
        <v>68.367388065403432</v>
      </c>
      <c r="Q77" s="37">
        <v>22.087460043693227</v>
      </c>
      <c r="R77" s="39">
        <v>0</v>
      </c>
      <c r="S77" s="39">
        <v>0</v>
      </c>
      <c r="T77" s="38">
        <f>SUMPRODUCT(LTA!J77:AN77,LTA!J$101:AN$101,LTA!J$104:AN$104)</f>
        <v>13.33</v>
      </c>
      <c r="U77" s="38">
        <f>SUMPRODUCT(LTA!J77:AN77,LTA!J$102:AN$102,LTA!J$104:AN$104)</f>
        <v>107.44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-144.62</v>
      </c>
      <c r="AC77">
        <f t="shared" si="3"/>
        <v>9.7608530622344514</v>
      </c>
      <c r="AD77">
        <f t="shared" si="4"/>
        <v>870.93920859161733</v>
      </c>
      <c r="AE77">
        <f>'IDT-1'!C77</f>
        <v>0</v>
      </c>
      <c r="AF77" s="25"/>
      <c r="AG77">
        <f t="shared" si="5"/>
        <v>870.93920859161733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-40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2.9162499999999998</v>
      </c>
      <c r="E78">
        <f>GT_NG!Q78</f>
        <v>5.8652523774689111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57.597600499895862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787.93703254826039</v>
      </c>
      <c r="P78" s="37">
        <v>68.367388065403432</v>
      </c>
      <c r="Q78" s="37">
        <v>22.087460043693227</v>
      </c>
      <c r="R78" s="39">
        <v>0</v>
      </c>
      <c r="S78" s="39">
        <v>0</v>
      </c>
      <c r="T78" s="38">
        <f>SUMPRODUCT(LTA!J78:AN78,LTA!J$101:AN$101,LTA!J$104:AN$104)</f>
        <v>13.33</v>
      </c>
      <c r="U78" s="38">
        <f>SUMPRODUCT(LTA!J78:AN78,LTA!J$102:AN$102,LTA!J$104:AN$104)</f>
        <v>107.44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-144.62</v>
      </c>
      <c r="AC78">
        <f t="shared" si="3"/>
        <v>9.9198026185573251</v>
      </c>
      <c r="AD78">
        <f t="shared" si="4"/>
        <v>851.00118091616446</v>
      </c>
      <c r="AE78">
        <f>'IDT-1'!C78</f>
        <v>0</v>
      </c>
      <c r="AF78" s="25"/>
      <c r="AG78">
        <f t="shared" si="5"/>
        <v>851.00118091616446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-60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2.9162499999999998</v>
      </c>
      <c r="E79">
        <f>GT_NG!Q79</f>
        <v>6.2972477064220183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57.597559839017158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758.76212808164871</v>
      </c>
      <c r="P79" s="37">
        <v>68.367388065403432</v>
      </c>
      <c r="Q79" s="37">
        <v>22.087460043693227</v>
      </c>
      <c r="R79" s="39">
        <v>0</v>
      </c>
      <c r="S79" s="39">
        <v>0</v>
      </c>
      <c r="T79" s="38">
        <f>SUMPRODUCT(LTA!J79:AN79,LTA!J$101:AN$101,LTA!J$104:AN$104)</f>
        <v>13.33</v>
      </c>
      <c r="U79" s="38">
        <f>SUMPRODUCT(LTA!J79:AN79,LTA!J$102:AN$102,LTA!J$104:AN$104)</f>
        <v>107.44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-144.62</v>
      </c>
      <c r="AC79">
        <f t="shared" si="3"/>
        <v>9.3968775153897717</v>
      </c>
      <c r="AD79">
        <f t="shared" si="4"/>
        <v>860.78115622079486</v>
      </c>
      <c r="AE79">
        <f>'IDT-1'!C79</f>
        <v>0</v>
      </c>
      <c r="AF79" s="25"/>
      <c r="AG79">
        <f t="shared" si="5"/>
        <v>860.78115622079486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-22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2.9162499999999998</v>
      </c>
      <c r="E80">
        <f>GT_NG!Q80</f>
        <v>6.2972477064220183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44.997986126650261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741.59462166018409</v>
      </c>
      <c r="P80" s="37">
        <v>68.367388065403432</v>
      </c>
      <c r="Q80" s="37">
        <v>22.087460043693227</v>
      </c>
      <c r="R80" s="39">
        <v>0</v>
      </c>
      <c r="S80" s="39">
        <v>0</v>
      </c>
      <c r="T80" s="38">
        <f>SUMPRODUCT(LTA!J80:AN80,LTA!J$101:AN$101,LTA!J$104:AN$104)</f>
        <v>13.33</v>
      </c>
      <c r="U80" s="38">
        <f>SUMPRODUCT(LTA!J80:AN80,LTA!J$102:AN$102,LTA!J$104:AN$104)</f>
        <v>107.44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-144.62</v>
      </c>
      <c r="AC80">
        <f t="shared" si="3"/>
        <v>9.1882782451936968</v>
      </c>
      <c r="AD80">
        <f t="shared" si="4"/>
        <v>828.22267535715935</v>
      </c>
      <c r="AE80">
        <f>'IDT-1'!C80</f>
        <v>0</v>
      </c>
      <c r="AF80" s="25"/>
      <c r="AG80">
        <f t="shared" si="5"/>
        <v>828.22267535715935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-25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2.9162499999999998</v>
      </c>
      <c r="E81">
        <f>GT_NG!Q81</f>
        <v>6.2972477064220183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44.997986126650261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706.27200383173226</v>
      </c>
      <c r="P81" s="37">
        <v>68.367388065403432</v>
      </c>
      <c r="Q81" s="37">
        <v>22.087460043693227</v>
      </c>
      <c r="R81" s="39">
        <v>0</v>
      </c>
      <c r="S81" s="39">
        <v>0</v>
      </c>
      <c r="T81" s="38">
        <f>SUMPRODUCT(LTA!J81:AN81,LTA!J$101:AN$101,LTA!J$104:AN$104)</f>
        <v>13.33</v>
      </c>
      <c r="U81" s="38">
        <f>SUMPRODUCT(LTA!J81:AN81,LTA!J$102:AN$102,LTA!J$104:AN$104)</f>
        <v>86.44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-144.62</v>
      </c>
      <c r="AC81">
        <f t="shared" si="3"/>
        <v>8.5524288690666666</v>
      </c>
      <c r="AD81">
        <f t="shared" si="4"/>
        <v>797.53590690483463</v>
      </c>
      <c r="AE81">
        <f>'IDT-1'!C81</f>
        <v>0</v>
      </c>
      <c r="AF81" s="25"/>
      <c r="AG81">
        <f t="shared" si="5"/>
        <v>797.53590690483463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2.9162499999999998</v>
      </c>
      <c r="E82">
        <f>GT_NG!Q82</f>
        <v>6.2972477064220183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48.37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697.06770086536937</v>
      </c>
      <c r="P82" s="37">
        <v>68.367388065403432</v>
      </c>
      <c r="Q82" s="37">
        <v>22.087460043693227</v>
      </c>
      <c r="R82" s="39">
        <v>0</v>
      </c>
      <c r="S82" s="39">
        <v>0</v>
      </c>
      <c r="T82" s="38">
        <f>SUMPRODUCT(LTA!J82:AN82,LTA!J$101:AN$101,LTA!J$104:AN$104)</f>
        <v>13.33</v>
      </c>
      <c r="U82" s="38">
        <f>SUMPRODUCT(LTA!J82:AN82,LTA!J$102:AN$102,LTA!J$104:AN$104)</f>
        <v>76.510000000000005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-144.62</v>
      </c>
      <c r="AC82">
        <f t="shared" si="3"/>
        <v>8.4687896055541838</v>
      </c>
      <c r="AD82">
        <f t="shared" si="4"/>
        <v>776.85725707533391</v>
      </c>
      <c r="AE82">
        <f>'IDT-1'!C82</f>
        <v>0</v>
      </c>
      <c r="AF82" s="25"/>
      <c r="AG82">
        <f t="shared" si="5"/>
        <v>776.85725707533391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-5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2.9162499999999998</v>
      </c>
      <c r="E83">
        <f>GT_NG!Q83</f>
        <v>6.2972477064220183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48.37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698.51048780417022</v>
      </c>
      <c r="P83" s="37">
        <v>68.367388065403432</v>
      </c>
      <c r="Q83" s="37">
        <v>22.087460043693227</v>
      </c>
      <c r="R83" s="39">
        <v>0</v>
      </c>
      <c r="S83" s="39">
        <v>0</v>
      </c>
      <c r="T83" s="38">
        <f>SUMPRODUCT(LTA!J83:AN83,LTA!J$101:AN$101,LTA!J$104:AN$104)</f>
        <v>13.33</v>
      </c>
      <c r="U83" s="38">
        <f>SUMPRODUCT(LTA!J83:AN83,LTA!J$102:AN$102,LTA!J$104:AN$104)</f>
        <v>105.43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-192.82</v>
      </c>
      <c r="AC83">
        <f t="shared" si="3"/>
        <v>9.1204202934853367</v>
      </c>
      <c r="AD83">
        <f t="shared" si="4"/>
        <v>773.00841332620371</v>
      </c>
      <c r="AE83">
        <f>'IDT-1'!C83</f>
        <v>0</v>
      </c>
      <c r="AF83" s="25"/>
      <c r="AG83">
        <f t="shared" si="5"/>
        <v>773.00841332620371</v>
      </c>
      <c r="AI83" s="35">
        <f>PXIL!I83</f>
        <v>0</v>
      </c>
      <c r="AJ83" s="35">
        <f>PXIL!O83</f>
        <v>0</v>
      </c>
      <c r="AK83" s="35">
        <f>RTM_IEX!I83</f>
        <v>9.64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2.9162499999999998</v>
      </c>
      <c r="E84">
        <f>GT_NG!Q84</f>
        <v>6.2972477064220183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48.37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712.16584666819767</v>
      </c>
      <c r="P84" s="37">
        <v>68.367388065403432</v>
      </c>
      <c r="Q84" s="37">
        <v>22.087460043693227</v>
      </c>
      <c r="R84" s="39">
        <v>0</v>
      </c>
      <c r="S84" s="39">
        <v>0</v>
      </c>
      <c r="T84" s="38">
        <f>SUMPRODUCT(LTA!J84:AN84,LTA!J$101:AN$101,LTA!J$104:AN$104)</f>
        <v>13.33</v>
      </c>
      <c r="U84" s="38">
        <f>SUMPRODUCT(LTA!J84:AN84,LTA!J$102:AN$102,LTA!J$104:AN$104)</f>
        <v>76.510000000000005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-192.82</v>
      </c>
      <c r="AC84">
        <f t="shared" si="3"/>
        <v>8.9637600926247512</v>
      </c>
      <c r="AD84">
        <f t="shared" si="4"/>
        <v>753.08043239109179</v>
      </c>
      <c r="AE84">
        <f>'IDT-1'!C84</f>
        <v>0</v>
      </c>
      <c r="AF84" s="25"/>
      <c r="AG84">
        <f t="shared" si="5"/>
        <v>753.08043239109179</v>
      </c>
      <c r="AI84" s="35">
        <f>PXIL!I84</f>
        <v>0</v>
      </c>
      <c r="AJ84" s="35">
        <f>PXIL!O84</f>
        <v>0</v>
      </c>
      <c r="AK84" s="35">
        <f>RTM_IEX!I84</f>
        <v>4.82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2.9162499999999998</v>
      </c>
      <c r="E85">
        <f>GT_NG!Q85</f>
        <v>6.2972477064220183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48.37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694.42730309463241</v>
      </c>
      <c r="P85" s="37">
        <v>68.367388065403432</v>
      </c>
      <c r="Q85" s="37">
        <v>22.087460043693227</v>
      </c>
      <c r="R85" s="39">
        <v>0</v>
      </c>
      <c r="S85" s="39">
        <v>0</v>
      </c>
      <c r="T85" s="38">
        <f>SUMPRODUCT(LTA!J85:AN85,LTA!J$101:AN$101,LTA!J$104:AN$104)</f>
        <v>13.33</v>
      </c>
      <c r="U85" s="38">
        <f>SUMPRODUCT(LTA!J85:AN85,LTA!J$102:AN$102,LTA!J$104:AN$104)</f>
        <v>66.58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-192.82</v>
      </c>
      <c r="AC85">
        <f t="shared" si="3"/>
        <v>8.7103494527509433</v>
      </c>
      <c r="AD85">
        <f t="shared" si="4"/>
        <v>720.84529945740019</v>
      </c>
      <c r="AE85">
        <f>'IDT-1'!C85</f>
        <v>0</v>
      </c>
      <c r="AF85" s="25"/>
      <c r="AG85">
        <f t="shared" si="5"/>
        <v>720.84529945740019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2.9162499999999998</v>
      </c>
      <c r="E86">
        <f>GT_NG!Q86</f>
        <v>6.2972477064220183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48.37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687.16635694722288</v>
      </c>
      <c r="P86" s="37">
        <v>68.367388065403432</v>
      </c>
      <c r="Q86" s="37">
        <v>22.087460043693227</v>
      </c>
      <c r="R86" s="39">
        <v>0</v>
      </c>
      <c r="S86" s="39">
        <v>0</v>
      </c>
      <c r="T86" s="38">
        <f>SUMPRODUCT(LTA!J86:AN86,LTA!J$101:AN$101,LTA!J$104:AN$104)</f>
        <v>13.33</v>
      </c>
      <c r="U86" s="38">
        <f>SUMPRODUCT(LTA!J86:AN86,LTA!J$102:AN$102,LTA!J$104:AN$104)</f>
        <v>71.55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-192.82</v>
      </c>
      <c r="AC86">
        <f t="shared" si="3"/>
        <v>8.692480072801148</v>
      </c>
      <c r="AD86">
        <f t="shared" si="4"/>
        <v>718.57222268994042</v>
      </c>
      <c r="AE86">
        <f>'IDT-1'!C86</f>
        <v>0</v>
      </c>
      <c r="AF86" s="25"/>
      <c r="AG86">
        <f t="shared" si="5"/>
        <v>718.57222268994042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2.9162499999999998</v>
      </c>
      <c r="E87">
        <f>GT_NG!Q87</f>
        <v>6.2972477064220183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48.37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679.9760803092156</v>
      </c>
      <c r="P87" s="37">
        <v>68.367388065403432</v>
      </c>
      <c r="Q87" s="37">
        <v>22.09</v>
      </c>
      <c r="R87" s="39">
        <v>0</v>
      </c>
      <c r="S87" s="39">
        <v>0</v>
      </c>
      <c r="T87" s="38">
        <f>SUMPRODUCT(LTA!J87:AN87,LTA!J$101:AN$101,LTA!J$104:AN$104)</f>
        <v>13.33</v>
      </c>
      <c r="U87" s="38">
        <f>SUMPRODUCT(LTA!J87:AN87,LTA!J$102:AN$102,LTA!J$104:AN$104)</f>
        <v>61.62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-192.82</v>
      </c>
      <c r="AC87">
        <f t="shared" si="3"/>
        <v>8.5589617266838847</v>
      </c>
      <c r="AD87">
        <f t="shared" si="4"/>
        <v>701.58800435435739</v>
      </c>
      <c r="AE87">
        <f>'IDT-1'!C87</f>
        <v>0</v>
      </c>
      <c r="AF87" s="25"/>
      <c r="AG87">
        <f t="shared" si="5"/>
        <v>701.58800435435739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2.9162499999999998</v>
      </c>
      <c r="E88">
        <f>GT_NG!Q88</f>
        <v>6.2972477064220183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48.37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664.3245290488228</v>
      </c>
      <c r="P88" s="37">
        <v>68.367388065403432</v>
      </c>
      <c r="Q88" s="37">
        <v>22.09</v>
      </c>
      <c r="R88" s="39">
        <v>0</v>
      </c>
      <c r="S88" s="39">
        <v>0</v>
      </c>
      <c r="T88" s="38">
        <f>SUMPRODUCT(LTA!J88:AN88,LTA!J$101:AN$101,LTA!J$104:AN$104)</f>
        <v>13.33</v>
      </c>
      <c r="U88" s="38">
        <f>SUMPRODUCT(LTA!J88:AN88,LTA!J$102:AN$102,LTA!J$104:AN$104)</f>
        <v>61.62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-192.82</v>
      </c>
      <c r="AC88">
        <f t="shared" si="3"/>
        <v>8.4368796268528197</v>
      </c>
      <c r="AD88">
        <f t="shared" si="4"/>
        <v>686.05853519379559</v>
      </c>
      <c r="AE88">
        <f>'IDT-1'!C88</f>
        <v>0</v>
      </c>
      <c r="AF88" s="25"/>
      <c r="AG88">
        <f t="shared" si="5"/>
        <v>686.05853519379559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2.9162499999999998</v>
      </c>
      <c r="E89">
        <f>GT_NG!Q89</f>
        <v>6.2972477064220183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48.37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661.87193510500845</v>
      </c>
      <c r="P89" s="37">
        <v>68.367388065403432</v>
      </c>
      <c r="Q89" s="37">
        <v>22.09</v>
      </c>
      <c r="R89" s="39">
        <v>0</v>
      </c>
      <c r="S89" s="39">
        <v>0</v>
      </c>
      <c r="T89" s="38">
        <f>SUMPRODUCT(LTA!J89:AN89,LTA!J$101:AN$101,LTA!J$104:AN$104)</f>
        <v>13.33</v>
      </c>
      <c r="U89" s="38">
        <f>SUMPRODUCT(LTA!J89:AN89,LTA!J$102:AN$102,LTA!J$104:AN$104)</f>
        <v>61.62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-192.82</v>
      </c>
      <c r="AC89">
        <f t="shared" si="3"/>
        <v>8.6928955339822185</v>
      </c>
      <c r="AD89">
        <f t="shared" si="4"/>
        <v>648.34992534285175</v>
      </c>
      <c r="AE89">
        <f>'IDT-1'!C89</f>
        <v>0</v>
      </c>
      <c r="AF89" s="25"/>
      <c r="AG89">
        <f t="shared" si="5"/>
        <v>648.34992534285175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-35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2.9162499999999998</v>
      </c>
      <c r="E90">
        <f>GT_NG!Q90</f>
        <v>6.2972477064220183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48.37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656.54802443745427</v>
      </c>
      <c r="P90" s="37">
        <v>68.367388065403432</v>
      </c>
      <c r="Q90" s="37">
        <v>22.09</v>
      </c>
      <c r="R90" s="39">
        <v>0</v>
      </c>
      <c r="S90" s="39">
        <v>0</v>
      </c>
      <c r="T90" s="38">
        <f>SUMPRODUCT(LTA!J90:AN90,LTA!J$101:AN$101,LTA!J$104:AN$104)</f>
        <v>13.33</v>
      </c>
      <c r="U90" s="38">
        <f>SUMPRODUCT(LTA!J90:AN90,LTA!J$102:AN$102,LTA!J$104:AN$104)</f>
        <v>61.62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-192.82</v>
      </c>
      <c r="AC90">
        <f t="shared" si="3"/>
        <v>8.6906756221883175</v>
      </c>
      <c r="AD90">
        <f t="shared" si="4"/>
        <v>638.02823458709145</v>
      </c>
      <c r="AE90">
        <f>'IDT-1'!C90</f>
        <v>0</v>
      </c>
      <c r="AF90" s="25"/>
      <c r="AG90">
        <f t="shared" si="5"/>
        <v>638.02823458709145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-40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2.9162499999999998</v>
      </c>
      <c r="E91">
        <f>GT_NG!Q91</f>
        <v>6.2972477064220183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662.37316936499053</v>
      </c>
      <c r="P91" s="37">
        <v>66.537457976772629</v>
      </c>
      <c r="Q91" s="37">
        <v>21.55</v>
      </c>
      <c r="R91" s="39">
        <v>0</v>
      </c>
      <c r="S91" s="39">
        <v>0</v>
      </c>
      <c r="T91" s="38">
        <f>SUMPRODUCT(LTA!J91:AN91,LTA!J$101:AN$101,LTA!J$104:AN$104)</f>
        <v>13.33</v>
      </c>
      <c r="U91" s="38">
        <f>SUMPRODUCT(LTA!J91:AN91,LTA!J$102:AN$102,LTA!J$104:AN$104)</f>
        <v>90.54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-276.89</v>
      </c>
      <c r="AC91">
        <f t="shared" si="3"/>
        <v>9.4009511860591743</v>
      </c>
      <c r="AD91">
        <f t="shared" si="4"/>
        <v>629.85317386212603</v>
      </c>
      <c r="AE91">
        <f>'IDT-1'!C91</f>
        <v>0</v>
      </c>
      <c r="AF91" s="25"/>
      <c r="AG91">
        <f t="shared" si="5"/>
        <v>629.85317386212603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-5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2.9162499999999998</v>
      </c>
      <c r="E92">
        <f>GT_NG!Q92</f>
        <v>6.2972477064220183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660.08719689914892</v>
      </c>
      <c r="P92" s="37">
        <v>66.537457976772629</v>
      </c>
      <c r="Q92" s="37">
        <v>21.55</v>
      </c>
      <c r="R92" s="39">
        <v>0</v>
      </c>
      <c r="S92" s="39">
        <v>0</v>
      </c>
      <c r="T92" s="38">
        <f>SUMPRODUCT(LTA!J92:AN92,LTA!J$101:AN$101,LTA!J$104:AN$104)</f>
        <v>13.33</v>
      </c>
      <c r="U92" s="38">
        <f>SUMPRODUCT(LTA!J92:AN92,LTA!J$102:AN$102,LTA!J$104:AN$104)</f>
        <v>101.34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-276.89</v>
      </c>
      <c r="AC92">
        <f t="shared" si="3"/>
        <v>9.6245869664776951</v>
      </c>
      <c r="AD92">
        <f t="shared" si="4"/>
        <v>618.1435656158659</v>
      </c>
      <c r="AE92">
        <f>'IDT-1'!C92</f>
        <v>0</v>
      </c>
      <c r="AF92" s="25"/>
      <c r="AG92">
        <f t="shared" si="5"/>
        <v>618.1435656158659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-25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2.9162499999999998</v>
      </c>
      <c r="E93">
        <f>GT_NG!Q93</f>
        <v>6.2972477064220183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48.37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653.75043292399357</v>
      </c>
      <c r="P93" s="37">
        <v>68.367388065403432</v>
      </c>
      <c r="Q93" s="37">
        <v>22.09</v>
      </c>
      <c r="R93" s="39">
        <v>0</v>
      </c>
      <c r="S93" s="39">
        <v>0</v>
      </c>
      <c r="T93" s="38">
        <f>SUMPRODUCT(LTA!J93:AN93,LTA!J$101:AN$101,LTA!J$104:AN$104)</f>
        <v>13.33</v>
      </c>
      <c r="U93" s="38">
        <f>SUMPRODUCT(LTA!J93:AN93,LTA!J$102:AN$102,LTA!J$104:AN$104)</f>
        <v>74.489999999999995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-276.89</v>
      </c>
      <c r="AC93">
        <f t="shared" si="3"/>
        <v>9.2257471610541586</v>
      </c>
      <c r="AD93">
        <f t="shared" si="4"/>
        <v>589.49557153476496</v>
      </c>
      <c r="AE93">
        <f>'IDT-1'!C93</f>
        <v>0</v>
      </c>
      <c r="AF93" s="25"/>
      <c r="AG93">
        <f t="shared" si="5"/>
        <v>589.49557153476496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-14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2.9162499999999998</v>
      </c>
      <c r="E94">
        <f>GT_NG!Q94</f>
        <v>6.2972477064220183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48.37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653.90659596747184</v>
      </c>
      <c r="P94" s="37">
        <v>68.366679294769042</v>
      </c>
      <c r="Q94" s="37">
        <v>22.09</v>
      </c>
      <c r="R94" s="39">
        <v>0</v>
      </c>
      <c r="S94" s="39">
        <v>0</v>
      </c>
      <c r="T94" s="38">
        <f>SUMPRODUCT(LTA!J94:AN94,LTA!J$101:AN$101,LTA!J$104:AN$104)</f>
        <v>13.33</v>
      </c>
      <c r="U94" s="38">
        <f>SUMPRODUCT(LTA!J94:AN94,LTA!J$102:AN$102,LTA!J$104:AN$104)</f>
        <v>69.67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-276.89</v>
      </c>
      <c r="AC94">
        <f t="shared" si="3"/>
        <v>9.2050863409475472</v>
      </c>
      <c r="AD94">
        <f t="shared" si="4"/>
        <v>582.85168662771537</v>
      </c>
      <c r="AE94">
        <f>'IDT-1'!C94</f>
        <v>0</v>
      </c>
      <c r="AF94" s="25"/>
      <c r="AG94">
        <f t="shared" si="5"/>
        <v>582.85168662771537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-16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2.9162499999999998</v>
      </c>
      <c r="E95">
        <f>GT_NG!Q95</f>
        <v>6.2972477064220183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48.37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653.90659596747184</v>
      </c>
      <c r="P95" s="37">
        <v>68.366679294769042</v>
      </c>
      <c r="Q95" s="37">
        <v>22.09</v>
      </c>
      <c r="R95" s="39">
        <v>0</v>
      </c>
      <c r="S95" s="39">
        <v>0</v>
      </c>
      <c r="T95" s="38">
        <f>SUMPRODUCT(LTA!J95:AN95,LTA!J$101:AN$101,LTA!J$104:AN$104)</f>
        <v>13.33</v>
      </c>
      <c r="U95" s="38">
        <f>SUMPRODUCT(LTA!J95:AN95,LTA!J$102:AN$102,LTA!J$104:AN$104)</f>
        <v>60.03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-276.89</v>
      </c>
      <c r="AC95">
        <f t="shared" si="3"/>
        <v>9.0041132484258792</v>
      </c>
      <c r="AD95">
        <f t="shared" si="4"/>
        <v>589.41265972023712</v>
      </c>
      <c r="AE95">
        <f>'IDT-1'!C95</f>
        <v>0</v>
      </c>
      <c r="AF95" s="25"/>
      <c r="AG95">
        <f t="shared" si="5"/>
        <v>589.41265972023712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2.9162499999999998</v>
      </c>
      <c r="E96">
        <f>GT_NG!Q96</f>
        <v>6.2972477064220183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48.37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651.93036492376086</v>
      </c>
      <c r="P96" s="37">
        <v>68.366679294769042</v>
      </c>
      <c r="Q96" s="37">
        <v>14.459999999999999</v>
      </c>
      <c r="R96" s="39">
        <v>0</v>
      </c>
      <c r="S96" s="39">
        <v>0</v>
      </c>
      <c r="T96" s="38">
        <f>SUMPRODUCT(LTA!J96:AN96,LTA!J$101:AN$101,LTA!J$104:AN$104)</f>
        <v>13.33</v>
      </c>
      <c r="U96" s="38">
        <f>SUMPRODUCT(LTA!J96:AN96,LTA!J$102:AN$102,LTA!J$104:AN$104)</f>
        <v>60.03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-276.89</v>
      </c>
      <c r="AC96">
        <f t="shared" si="3"/>
        <v>8.9291846462849325</v>
      </c>
      <c r="AD96">
        <f t="shared" si="4"/>
        <v>579.881357278667</v>
      </c>
      <c r="AE96">
        <f>'IDT-1'!C96</f>
        <v>0</v>
      </c>
      <c r="AF96" s="25"/>
      <c r="AG96">
        <f t="shared" si="5"/>
        <v>579.881357278667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2.9162499999999998</v>
      </c>
      <c r="E97">
        <f>GT_NG!Q97</f>
        <v>6.2972477064220183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48.37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651.93036492376086</v>
      </c>
      <c r="P97" s="37">
        <v>62.67</v>
      </c>
      <c r="Q97" s="37">
        <v>11.59</v>
      </c>
      <c r="R97" s="39">
        <v>0</v>
      </c>
      <c r="S97" s="39">
        <v>0</v>
      </c>
      <c r="T97" s="38">
        <f>SUMPRODUCT(LTA!J97:AN97,LTA!J$101:AN$101,LTA!J$104:AN$104)</f>
        <v>13.33</v>
      </c>
      <c r="U97" s="38">
        <f>SUMPRODUCT(LTA!J97:AN97,LTA!J$102:AN$102,LTA!J$104:AN$104)</f>
        <v>60.03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-276.89</v>
      </c>
      <c r="AC97">
        <f t="shared" si="3"/>
        <v>8.8623645477857345</v>
      </c>
      <c r="AD97">
        <f t="shared" si="4"/>
        <v>571.38149808239712</v>
      </c>
      <c r="AE97">
        <f>'IDT-1'!C97</f>
        <v>0</v>
      </c>
      <c r="AF97" s="25"/>
      <c r="AG97">
        <f t="shared" si="5"/>
        <v>571.38149808239712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2.9162499999999998</v>
      </c>
      <c r="E98">
        <f>GT_NG!Q98</f>
        <v>6.2972477064220183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48.37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650.41643985685641</v>
      </c>
      <c r="P98" s="37">
        <v>55.92</v>
      </c>
      <c r="Q98" s="37">
        <v>11.59</v>
      </c>
      <c r="R98" s="39">
        <v>0</v>
      </c>
      <c r="S98" s="39">
        <v>0</v>
      </c>
      <c r="T98" s="38">
        <f>SUMPRODUCT(LTA!J98:AN98,LTA!J$101:AN$101,LTA!J$104:AN$104)</f>
        <v>13.33</v>
      </c>
      <c r="U98" s="38">
        <f>SUMPRODUCT(LTA!J98:AN98,LTA!J$102:AN$102,LTA!J$104:AN$104)</f>
        <v>60.03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-276.89</v>
      </c>
      <c r="AC98">
        <f t="shared" si="3"/>
        <v>8.7979059322638804</v>
      </c>
      <c r="AD98">
        <f t="shared" si="4"/>
        <v>563.18203163101452</v>
      </c>
      <c r="AE98">
        <f>'IDT-1'!C98</f>
        <v>0</v>
      </c>
      <c r="AF98" s="25"/>
      <c r="AG98">
        <f t="shared" si="5"/>
        <v>563.18203163101452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6.9989999999999913E-2</v>
      </c>
      <c r="E99">
        <f t="shared" si="6"/>
        <v>0.12130841064392232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0.86355704919938248</v>
      </c>
      <c r="J99">
        <f t="shared" si="6"/>
        <v>0</v>
      </c>
      <c r="K99">
        <f t="shared" si="6"/>
        <v>2.6988754685547691E-3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15.548870941244338</v>
      </c>
      <c r="P99" s="37">
        <f t="shared" si="6"/>
        <v>1.2437296309902468</v>
      </c>
      <c r="Q99" s="37">
        <f t="shared" si="6"/>
        <v>0.38486658181525324</v>
      </c>
      <c r="R99" s="39">
        <f t="shared" si="6"/>
        <v>0.26269550735367114</v>
      </c>
      <c r="S99" s="39">
        <f t="shared" si="6"/>
        <v>0</v>
      </c>
      <c r="T99" s="38">
        <f t="shared" si="6"/>
        <v>1.8136799999999995</v>
      </c>
      <c r="U99" s="38">
        <f t="shared" si="6"/>
        <v>1.7221974999999998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3.9824999999999999E-3</v>
      </c>
      <c r="Z99" s="35">
        <f t="shared" si="6"/>
        <v>-0.71025000000000005</v>
      </c>
      <c r="AA99" s="76">
        <f t="shared" si="6"/>
        <v>0</v>
      </c>
      <c r="AB99" s="76">
        <f t="shared" si="6"/>
        <v>-1.7330800000000002</v>
      </c>
      <c r="AC99">
        <f t="shared" si="6"/>
        <v>0.19588823891994986</v>
      </c>
      <c r="AD99">
        <f t="shared" si="6"/>
        <v>19.055146257795425</v>
      </c>
      <c r="AE99">
        <f t="shared" si="6"/>
        <v>-2.5049147499999993</v>
      </c>
      <c r="AG99">
        <f t="shared" si="6"/>
        <v>16.550231507795431</v>
      </c>
      <c r="AI99">
        <f t="shared" si="6"/>
        <v>0</v>
      </c>
      <c r="AJ99">
        <f t="shared" si="6"/>
        <v>0</v>
      </c>
      <c r="AK99">
        <f t="shared" si="6"/>
        <v>0.13303750000000003</v>
      </c>
      <c r="AL99">
        <f t="shared" si="6"/>
        <v>-0.47625000000000001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45609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3.76125</v>
      </c>
      <c r="E3">
        <f>GT_NG!T3</f>
        <v>8.0320924488355683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41.014115128020194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433.72746710480754</v>
      </c>
      <c r="P3" s="37">
        <v>19.450000000000003</v>
      </c>
      <c r="Q3" s="37">
        <v>7.72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334.07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3.22</v>
      </c>
      <c r="AB3" s="76">
        <f>-STOA!P3</f>
        <v>0</v>
      </c>
      <c r="AC3">
        <f>SUMIF(B3:AB3,"&gt;0")*$AC$2-SUMIF(B3:AB3,"&lt;0")*($AC$2/(1-$AC$2))+SUMIF(AI3:AR3,"&gt;0")*$AC$2-SUMIF(AI3:AR3,"&lt;0")*($AC$2/(1-$AC$2))</f>
        <v>6.6979764125169741</v>
      </c>
      <c r="AD3">
        <f>SUM(B3:AB3,AI3:AV3)-AC3</f>
        <v>852.0169482691465</v>
      </c>
      <c r="AE3">
        <f>'IDT-1'!F3</f>
        <v>31.09</v>
      </c>
      <c r="AF3" s="25"/>
      <c r="AG3">
        <f>SUM(AD3:AF3)</f>
        <v>883.10694826914653</v>
      </c>
      <c r="AI3" s="35">
        <f>PXIL!J3</f>
        <v>0</v>
      </c>
      <c r="AJ3" s="35">
        <f>PXIL!P3</f>
        <v>0</v>
      </c>
      <c r="AK3" s="35">
        <f>RTM_IEX!J3</f>
        <v>7.72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3.76125</v>
      </c>
      <c r="E4">
        <f>GT_NG!T4</f>
        <v>8.2247706422018343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52.39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433.72746710480754</v>
      </c>
      <c r="P4" s="37">
        <v>19.450000000000003</v>
      </c>
      <c r="Q4" s="37">
        <v>7.72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334.07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3.22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6.7882112044266734</v>
      </c>
      <c r="AD4">
        <f t="shared" ref="AD4:AD67" si="1">SUM(B4:AB4,AI4:AV4)-AC4</f>
        <v>863.49527654258281</v>
      </c>
      <c r="AE4">
        <f>'IDT-1'!F4</f>
        <v>15.6</v>
      </c>
      <c r="AF4" s="25"/>
      <c r="AG4">
        <f t="shared" ref="AG4:AG67" si="2">SUM(AD4:AF4)</f>
        <v>879.09527654258284</v>
      </c>
      <c r="AI4" s="35">
        <f>PXIL!J4</f>
        <v>0</v>
      </c>
      <c r="AJ4" s="35">
        <f>PXIL!P4</f>
        <v>0</v>
      </c>
      <c r="AK4" s="35">
        <f>RTM_IEX!J4</f>
        <v>7.72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3.76125</v>
      </c>
      <c r="E5">
        <f>GT_NG!T5</f>
        <v>8.2247706422018343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52.39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432.2071793357299</v>
      </c>
      <c r="P5" s="37">
        <v>19.28</v>
      </c>
      <c r="Q5" s="37">
        <v>7.72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334.07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3.22</v>
      </c>
      <c r="AB5" s="76">
        <f>-STOA!P5</f>
        <v>0</v>
      </c>
      <c r="AC5">
        <f t="shared" si="0"/>
        <v>6.7148109598278678</v>
      </c>
      <c r="AD5">
        <f t="shared" si="1"/>
        <v>854.15838901810389</v>
      </c>
      <c r="AE5">
        <f>'IDT-1'!F5</f>
        <v>6.3559999999999999</v>
      </c>
      <c r="AF5" s="25"/>
      <c r="AG5">
        <f t="shared" si="2"/>
        <v>860.51438901810388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8.2247706422018343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432.2071793357299</v>
      </c>
      <c r="P6" s="37">
        <v>19.28</v>
      </c>
      <c r="Q6" s="37">
        <v>7.72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334.07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3.22</v>
      </c>
      <c r="AB6" s="76">
        <f>-STOA!P6</f>
        <v>0</v>
      </c>
      <c r="AC6">
        <f t="shared" si="0"/>
        <v>6.8177110705481301</v>
      </c>
      <c r="AD6">
        <f t="shared" si="1"/>
        <v>853.19278156661846</v>
      </c>
      <c r="AE6">
        <f>'IDT-1'!F6</f>
        <v>0</v>
      </c>
      <c r="AF6" s="25"/>
      <c r="AG6">
        <f t="shared" si="2"/>
        <v>853.19278156661846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-7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8.2247706422018343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429.50071215082409</v>
      </c>
      <c r="P7" s="37">
        <v>19.28</v>
      </c>
      <c r="Q7" s="37">
        <v>7.72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314.71000000000004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3.22</v>
      </c>
      <c r="AB7" s="76">
        <f>-STOA!P7</f>
        <v>0</v>
      </c>
      <c r="AC7">
        <f t="shared" si="0"/>
        <v>6.8578482201361819</v>
      </c>
      <c r="AD7">
        <f t="shared" si="1"/>
        <v>804.08617723212478</v>
      </c>
      <c r="AE7">
        <f>'IDT-1'!F7</f>
        <v>37.567999999999998</v>
      </c>
      <c r="AF7" s="25"/>
      <c r="AG7">
        <f t="shared" si="2"/>
        <v>841.65417723212477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-34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8.2247706422018343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429.50071215082409</v>
      </c>
      <c r="P8" s="37">
        <v>19.28</v>
      </c>
      <c r="Q8" s="37">
        <v>7.72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276.15000000000003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3.22</v>
      </c>
      <c r="AB8" s="76">
        <f>-STOA!P8</f>
        <v>0</v>
      </c>
      <c r="AC8">
        <f t="shared" si="0"/>
        <v>6.3199033985276349</v>
      </c>
      <c r="AD8">
        <f t="shared" si="1"/>
        <v>803.92412205373319</v>
      </c>
      <c r="AE8">
        <f>'IDT-1'!F8</f>
        <v>27.367999999999999</v>
      </c>
      <c r="AF8" s="25"/>
      <c r="AG8">
        <f t="shared" si="2"/>
        <v>831.29212205373324</v>
      </c>
      <c r="AI8" s="35">
        <f>PXIL!J8</f>
        <v>0</v>
      </c>
      <c r="AJ8" s="35">
        <f>PXIL!P8</f>
        <v>0</v>
      </c>
      <c r="AK8" s="35">
        <f>RTM_IEX!J8</f>
        <v>3.86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8.2247706422018343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431.01323615082407</v>
      </c>
      <c r="P9" s="37">
        <v>19.28</v>
      </c>
      <c r="Q9" s="37">
        <v>7.72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276.15000000000003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3.22</v>
      </c>
      <c r="AB9" s="76">
        <f>-STOA!P9</f>
        <v>0</v>
      </c>
      <c r="AC9">
        <f t="shared" si="0"/>
        <v>6.3767850857276347</v>
      </c>
      <c r="AD9">
        <f t="shared" si="1"/>
        <v>811.15976436653318</v>
      </c>
      <c r="AE9">
        <f>'IDT-1'!F9</f>
        <v>18.622</v>
      </c>
      <c r="AF9" s="25"/>
      <c r="AG9">
        <f t="shared" si="2"/>
        <v>829.78176436653314</v>
      </c>
      <c r="AI9" s="35">
        <f>PXIL!J9</f>
        <v>0</v>
      </c>
      <c r="AJ9" s="35">
        <f>PXIL!P9</f>
        <v>0</v>
      </c>
      <c r="AK9" s="35">
        <f>RTM_IEX!J9</f>
        <v>9.64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8.2247706422018343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431.01323615082407</v>
      </c>
      <c r="P10" s="37">
        <v>19.28</v>
      </c>
      <c r="Q10" s="37">
        <v>7.72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276.15000000000003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3.22</v>
      </c>
      <c r="AB10" s="76">
        <f>-STOA!P10</f>
        <v>0</v>
      </c>
      <c r="AC10">
        <f t="shared" si="0"/>
        <v>6.4068930857276341</v>
      </c>
      <c r="AD10">
        <f t="shared" si="1"/>
        <v>814.98965636653315</v>
      </c>
      <c r="AE10">
        <f>'IDT-1'!F10</f>
        <v>11.552</v>
      </c>
      <c r="AF10" s="25"/>
      <c r="AG10">
        <f t="shared" si="2"/>
        <v>826.54165636653318</v>
      </c>
      <c r="AI10" s="35">
        <f>PXIL!J10</f>
        <v>0</v>
      </c>
      <c r="AJ10" s="35">
        <f>PXIL!P10</f>
        <v>0</v>
      </c>
      <c r="AK10" s="35">
        <f>RTM_IEX!J10</f>
        <v>13.5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8.7871847307430144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431.01323615082407</v>
      </c>
      <c r="P11" s="37">
        <v>19.28</v>
      </c>
      <c r="Q11" s="37">
        <v>7.72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276.07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3.22</v>
      </c>
      <c r="AB11" s="76">
        <f>-STOA!P11</f>
        <v>0</v>
      </c>
      <c r="AC11">
        <f t="shared" si="0"/>
        <v>6.4175410328762235</v>
      </c>
      <c r="AD11">
        <f t="shared" si="1"/>
        <v>816.34412984869095</v>
      </c>
      <c r="AE11">
        <f>'IDT-1'!F11</f>
        <v>2.2080000000000002</v>
      </c>
      <c r="AF11" s="25"/>
      <c r="AG11">
        <f t="shared" si="2"/>
        <v>818.55212984869092</v>
      </c>
      <c r="AI11" s="35">
        <f>PXIL!J11</f>
        <v>0</v>
      </c>
      <c r="AJ11" s="35">
        <f>PXIL!P11</f>
        <v>0</v>
      </c>
      <c r="AK11" s="35">
        <f>RTM_IEX!J11</f>
        <v>14.46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8.7871847307430144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429.50071215082409</v>
      </c>
      <c r="P12" s="37">
        <v>19.28</v>
      </c>
      <c r="Q12" s="37">
        <v>7.72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276.07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3.22</v>
      </c>
      <c r="AB12" s="76">
        <f>-STOA!P12</f>
        <v>0</v>
      </c>
      <c r="AC12">
        <f t="shared" si="0"/>
        <v>6.3606593456762237</v>
      </c>
      <c r="AD12">
        <f t="shared" si="1"/>
        <v>809.10848753589084</v>
      </c>
      <c r="AE12">
        <f>'IDT-1'!F12</f>
        <v>0</v>
      </c>
      <c r="AF12" s="25"/>
      <c r="AG12">
        <f t="shared" si="2"/>
        <v>809.10848753589084</v>
      </c>
      <c r="AI12" s="35">
        <f>PXIL!J12</f>
        <v>0</v>
      </c>
      <c r="AJ12" s="35">
        <f>PXIL!P12</f>
        <v>0</v>
      </c>
      <c r="AK12" s="35">
        <f>RTM_IEX!J12</f>
        <v>8.68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8.7871847307430144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429.50071215082409</v>
      </c>
      <c r="P13" s="37">
        <v>19.28</v>
      </c>
      <c r="Q13" s="37">
        <v>7.72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233.18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3.22</v>
      </c>
      <c r="AB13" s="76">
        <f>-STOA!P13</f>
        <v>0</v>
      </c>
      <c r="AC13">
        <f t="shared" si="0"/>
        <v>6.2967773456762233</v>
      </c>
      <c r="AD13">
        <f t="shared" si="1"/>
        <v>800.98236953589083</v>
      </c>
      <c r="AE13">
        <f>'IDT-1'!F13</f>
        <v>0</v>
      </c>
      <c r="AF13" s="25"/>
      <c r="AG13">
        <f t="shared" si="2"/>
        <v>800.98236953589083</v>
      </c>
      <c r="AI13" s="35">
        <f>PXIL!J13</f>
        <v>0</v>
      </c>
      <c r="AJ13" s="35">
        <f>PXIL!P13</f>
        <v>0</v>
      </c>
      <c r="AK13" s="35">
        <f>RTM_IEX!J13</f>
        <v>43.38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8.7871847307430144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429.50071215082409</v>
      </c>
      <c r="P14" s="37">
        <v>19.28</v>
      </c>
      <c r="Q14" s="37">
        <v>7.72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233.18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3.22</v>
      </c>
      <c r="AB14" s="76">
        <f>-STOA!P14</f>
        <v>0</v>
      </c>
      <c r="AC14">
        <f t="shared" si="0"/>
        <v>6.2215853456762229</v>
      </c>
      <c r="AD14">
        <f t="shared" si="1"/>
        <v>791.41756153589085</v>
      </c>
      <c r="AE14">
        <f>'IDT-1'!F14</f>
        <v>0</v>
      </c>
      <c r="AF14" s="25"/>
      <c r="AG14">
        <f t="shared" si="2"/>
        <v>791.41756153589085</v>
      </c>
      <c r="AI14" s="35">
        <f>PXIL!J14</f>
        <v>0</v>
      </c>
      <c r="AJ14" s="35">
        <f>PXIL!P14</f>
        <v>0</v>
      </c>
      <c r="AK14" s="35">
        <f>RTM_IEX!J14</f>
        <v>33.74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8.7871847307430144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429.50722475586616</v>
      </c>
      <c r="P15" s="37">
        <v>19.28</v>
      </c>
      <c r="Q15" s="37">
        <v>7.72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233.13000000000002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3.13</v>
      </c>
      <c r="AB15" s="76">
        <f>-STOA!P15</f>
        <v>0</v>
      </c>
      <c r="AC15">
        <f t="shared" si="0"/>
        <v>6.1302981439955513</v>
      </c>
      <c r="AD15">
        <f t="shared" si="1"/>
        <v>779.80536134261354</v>
      </c>
      <c r="AE15">
        <f>'IDT-1'!F15</f>
        <v>0</v>
      </c>
      <c r="AF15" s="25"/>
      <c r="AG15">
        <f t="shared" si="2"/>
        <v>779.80536134261354</v>
      </c>
      <c r="AI15" s="35">
        <f>PXIL!J15</f>
        <v>0</v>
      </c>
      <c r="AJ15" s="35">
        <f>PXIL!P15</f>
        <v>0</v>
      </c>
      <c r="AK15" s="35">
        <f>RTM_IEX!J15</f>
        <v>22.17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8.7871847307430144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429.50722475586616</v>
      </c>
      <c r="P16" s="37">
        <v>19.28</v>
      </c>
      <c r="Q16" s="37">
        <v>7.72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233.13000000000002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3.13</v>
      </c>
      <c r="AB16" s="76">
        <f>-STOA!P16</f>
        <v>0</v>
      </c>
      <c r="AC16">
        <f t="shared" si="0"/>
        <v>6.1302981439955513</v>
      </c>
      <c r="AD16">
        <f t="shared" si="1"/>
        <v>779.80536134261354</v>
      </c>
      <c r="AE16">
        <f>'IDT-1'!F16</f>
        <v>0</v>
      </c>
      <c r="AF16" s="25"/>
      <c r="AG16">
        <f t="shared" si="2"/>
        <v>779.80536134261354</v>
      </c>
      <c r="AI16" s="35">
        <f>PXIL!J16</f>
        <v>0</v>
      </c>
      <c r="AJ16" s="35">
        <f>PXIL!P16</f>
        <v>0</v>
      </c>
      <c r="AK16" s="35">
        <f>RTM_IEX!J16</f>
        <v>22.17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429.75415685918716</v>
      </c>
      <c r="P17" s="37">
        <v>19.28</v>
      </c>
      <c r="Q17" s="37">
        <v>7.72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233.13000000000002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3.13</v>
      </c>
      <c r="AB17" s="76">
        <f>-STOA!P17</f>
        <v>0</v>
      </c>
      <c r="AC17">
        <f t="shared" si="0"/>
        <v>6.0420751547554383</v>
      </c>
      <c r="AD17">
        <f t="shared" si="1"/>
        <v>768.34465170443173</v>
      </c>
      <c r="AE17">
        <f>'IDT-1'!F17</f>
        <v>0</v>
      </c>
      <c r="AF17" s="25"/>
      <c r="AG17">
        <f t="shared" si="2"/>
        <v>768.34465170443173</v>
      </c>
      <c r="AI17" s="35">
        <f>PXIL!J17</f>
        <v>0</v>
      </c>
      <c r="AJ17" s="35">
        <f>PXIL!P17</f>
        <v>0</v>
      </c>
      <c r="AK17" s="35">
        <f>RTM_IEX!J17</f>
        <v>19.28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3.76125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429.75415685918716</v>
      </c>
      <c r="P18" s="37">
        <v>19.28</v>
      </c>
      <c r="Q18" s="37">
        <v>7.72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233.13000000000002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3.13</v>
      </c>
      <c r="AB18" s="76">
        <f>-STOA!P18</f>
        <v>0</v>
      </c>
      <c r="AC18">
        <f t="shared" si="0"/>
        <v>6.0270211547554382</v>
      </c>
      <c r="AD18">
        <f t="shared" si="1"/>
        <v>766.42970570443185</v>
      </c>
      <c r="AE18">
        <f>'IDT-1'!F18</f>
        <v>0</v>
      </c>
      <c r="AF18" s="25"/>
      <c r="AG18">
        <f t="shared" si="2"/>
        <v>766.42970570443185</v>
      </c>
      <c r="AI18" s="35">
        <f>PXIL!J18</f>
        <v>0</v>
      </c>
      <c r="AJ18" s="35">
        <f>PXIL!P18</f>
        <v>0</v>
      </c>
      <c r="AK18" s="35">
        <f>RTM_IEX!J18</f>
        <v>17.350000000000001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3.76125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429.75415685918716</v>
      </c>
      <c r="P19" s="37">
        <v>19.28</v>
      </c>
      <c r="Q19" s="37">
        <v>7.72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232.98000000000005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3.13</v>
      </c>
      <c r="AB19" s="76">
        <f>-STOA!P19</f>
        <v>0</v>
      </c>
      <c r="AC19">
        <f t="shared" si="0"/>
        <v>6.0051031547554397</v>
      </c>
      <c r="AD19">
        <f t="shared" si="1"/>
        <v>763.64162370443171</v>
      </c>
      <c r="AE19">
        <f>'IDT-1'!F19</f>
        <v>0</v>
      </c>
      <c r="AF19" s="25"/>
      <c r="AG19">
        <f t="shared" si="2"/>
        <v>763.64162370443171</v>
      </c>
      <c r="AI19" s="35">
        <f>PXIL!J19</f>
        <v>0</v>
      </c>
      <c r="AJ19" s="35">
        <f>PXIL!P19</f>
        <v>0</v>
      </c>
      <c r="AK19" s="35">
        <f>RTM_IEX!J19</f>
        <v>23.14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3.76125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429.75415685918716</v>
      </c>
      <c r="P20" s="37">
        <v>19.28</v>
      </c>
      <c r="Q20" s="37">
        <v>7.72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232.98000000000005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3.13</v>
      </c>
      <c r="AB20" s="76">
        <f>-STOA!P20</f>
        <v>0</v>
      </c>
      <c r="AC20">
        <f t="shared" si="0"/>
        <v>6.0351331547554397</v>
      </c>
      <c r="AD20">
        <f t="shared" si="1"/>
        <v>767.46159370443183</v>
      </c>
      <c r="AE20">
        <f>'IDT-1'!F20</f>
        <v>0</v>
      </c>
      <c r="AF20" s="25"/>
      <c r="AG20">
        <f t="shared" si="2"/>
        <v>767.46159370443183</v>
      </c>
      <c r="AI20" s="35">
        <f>PXIL!J20</f>
        <v>0</v>
      </c>
      <c r="AJ20" s="35">
        <f>PXIL!P20</f>
        <v>0</v>
      </c>
      <c r="AK20" s="35">
        <f>RTM_IEX!J20</f>
        <v>26.99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3.76125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436.67250638400236</v>
      </c>
      <c r="P21" s="37">
        <v>19.28</v>
      </c>
      <c r="Q21" s="37">
        <v>7.72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232.98000000000005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3.13</v>
      </c>
      <c r="AB21" s="76">
        <f>-STOA!P21</f>
        <v>0</v>
      </c>
      <c r="AC21">
        <f t="shared" si="0"/>
        <v>6.2245042810489979</v>
      </c>
      <c r="AD21">
        <f t="shared" si="1"/>
        <v>791.55057210295342</v>
      </c>
      <c r="AE21">
        <f>'IDT-1'!F21</f>
        <v>0</v>
      </c>
      <c r="AF21" s="25"/>
      <c r="AG21">
        <f t="shared" si="2"/>
        <v>791.55057210295342</v>
      </c>
      <c r="AI21" s="35">
        <f>PXIL!J21</f>
        <v>0</v>
      </c>
      <c r="AJ21" s="35">
        <f>PXIL!P21</f>
        <v>0</v>
      </c>
      <c r="AK21" s="35">
        <f>RTM_IEX!J21</f>
        <v>44.35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3.76125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443.59085590881756</v>
      </c>
      <c r="P22" s="37">
        <v>19.28</v>
      </c>
      <c r="Q22" s="37">
        <v>7.72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232.98000000000005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3.13</v>
      </c>
      <c r="AB22" s="76">
        <f>-STOA!P22</f>
        <v>0</v>
      </c>
      <c r="AC22">
        <f t="shared" si="0"/>
        <v>6.2859554073425574</v>
      </c>
      <c r="AD22">
        <f t="shared" si="1"/>
        <v>799.36747050147494</v>
      </c>
      <c r="AE22">
        <f>'IDT-1'!F22</f>
        <v>0</v>
      </c>
      <c r="AF22" s="25"/>
      <c r="AG22">
        <f t="shared" si="2"/>
        <v>799.36747050147494</v>
      </c>
      <c r="AI22" s="35">
        <f>PXIL!J22</f>
        <v>0</v>
      </c>
      <c r="AJ22" s="35">
        <f>PXIL!P22</f>
        <v>0</v>
      </c>
      <c r="AK22" s="35">
        <f>RTM_IEX!J22</f>
        <v>45.31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3.76125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6.5272802998750521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450.71379171807644</v>
      </c>
      <c r="P23" s="37">
        <v>19.28</v>
      </c>
      <c r="Q23" s="37">
        <v>7.72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275.86999999999995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3.13</v>
      </c>
      <c r="AB23" s="76">
        <f>-STOA!P23</f>
        <v>0</v>
      </c>
      <c r="AC23">
        <f t="shared" si="0"/>
        <v>6.4121610929938013</v>
      </c>
      <c r="AD23">
        <f t="shared" si="1"/>
        <v>815.42148092495779</v>
      </c>
      <c r="AE23">
        <f>'IDT-1'!F23</f>
        <v>0</v>
      </c>
      <c r="AF23" s="25"/>
      <c r="AG23">
        <f t="shared" si="2"/>
        <v>815.42148092495779</v>
      </c>
      <c r="AI23" s="35">
        <f>PXIL!J23</f>
        <v>0</v>
      </c>
      <c r="AJ23" s="35">
        <f>PXIL!P23</f>
        <v>0</v>
      </c>
      <c r="AK23" s="35">
        <f>RTM_IEX!J23</f>
        <v>54.95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3.76125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6.5272802998750521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462.34804759209794</v>
      </c>
      <c r="P24" s="37">
        <v>19.279063577638546</v>
      </c>
      <c r="Q24" s="37">
        <v>7.72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314.42999999999995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3.13</v>
      </c>
      <c r="AB24" s="76">
        <f>-STOA!P24</f>
        <v>0</v>
      </c>
      <c r="AC24">
        <f t="shared" si="0"/>
        <v>6.593146984716749</v>
      </c>
      <c r="AD24">
        <f t="shared" si="1"/>
        <v>838.4438144848948</v>
      </c>
      <c r="AE24">
        <f>'IDT-1'!F24</f>
        <v>0</v>
      </c>
      <c r="AF24" s="25"/>
      <c r="AG24">
        <f t="shared" si="2"/>
        <v>838.4438144848948</v>
      </c>
      <c r="AI24" s="35">
        <f>PXIL!J24</f>
        <v>0</v>
      </c>
      <c r="AJ24" s="35">
        <f>PXIL!P24</f>
        <v>0</v>
      </c>
      <c r="AK24" s="35">
        <f>RTM_IEX!J24</f>
        <v>27.96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3.76125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6.5272802998750521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506.83773055913679</v>
      </c>
      <c r="P25" s="37">
        <v>19.279063577638546</v>
      </c>
      <c r="Q25" s="37">
        <v>7.72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355.65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3.13</v>
      </c>
      <c r="AB25" s="76">
        <f>-STOA!P25</f>
        <v>0</v>
      </c>
      <c r="AC25">
        <f t="shared" si="0"/>
        <v>7.287295378620386</v>
      </c>
      <c r="AD25">
        <f t="shared" si="1"/>
        <v>864.49934905803002</v>
      </c>
      <c r="AE25">
        <f>'IDT-1'!F25</f>
        <v>0</v>
      </c>
      <c r="AF25" s="25"/>
      <c r="AG25">
        <f t="shared" si="2"/>
        <v>864.49934905803002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-31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3.76125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6.5272802998750521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524.6911386052775</v>
      </c>
      <c r="P26" s="37">
        <v>19.279063577638546</v>
      </c>
      <c r="Q26" s="37">
        <v>7.71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355.65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3.13</v>
      </c>
      <c r="AB26" s="76">
        <f>-STOA!P26</f>
        <v>0</v>
      </c>
      <c r="AC26">
        <f t="shared" si="0"/>
        <v>7.3399994602716365</v>
      </c>
      <c r="AD26">
        <f t="shared" si="1"/>
        <v>893.29005302251949</v>
      </c>
      <c r="AE26">
        <f>'IDT-1'!F26</f>
        <v>0</v>
      </c>
      <c r="AF26" s="25"/>
      <c r="AG26">
        <f t="shared" si="2"/>
        <v>893.29005302251949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-20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3.76125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6.5272802998750521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521.09148729268816</v>
      </c>
      <c r="P27" s="37">
        <v>75.147129049511008</v>
      </c>
      <c r="Q27" s="37">
        <v>7.71</v>
      </c>
      <c r="R27" s="39">
        <v>0.91745152354570647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355.65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3.13</v>
      </c>
      <c r="AB27" s="76">
        <f>-STOA!P27</f>
        <v>0</v>
      </c>
      <c r="AC27">
        <f t="shared" si="0"/>
        <v>7.7155426211846789</v>
      </c>
      <c r="AD27">
        <f t="shared" si="1"/>
        <v>951.10037554443522</v>
      </c>
      <c r="AE27">
        <f>'IDT-1'!F27</f>
        <v>0</v>
      </c>
      <c r="AF27" s="25"/>
      <c r="AG27">
        <f t="shared" si="2"/>
        <v>951.10037554443522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3.76125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6.5272802998750521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566.59389002291903</v>
      </c>
      <c r="P28" s="37">
        <v>75.147129049511008</v>
      </c>
      <c r="Q28" s="37">
        <v>7.71</v>
      </c>
      <c r="R28" s="39">
        <v>2.96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355.65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3.13</v>
      </c>
      <c r="AB28" s="76">
        <f>-STOA!P28</f>
        <v>0</v>
      </c>
      <c r="AC28">
        <f t="shared" si="0"/>
        <v>8.1099771954446371</v>
      </c>
      <c r="AD28">
        <f t="shared" si="1"/>
        <v>995.25089217686048</v>
      </c>
      <c r="AE28">
        <f>'IDT-1'!F28</f>
        <v>0</v>
      </c>
      <c r="AF28" s="25"/>
      <c r="AG28">
        <f t="shared" si="2"/>
        <v>995.25089217686048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-18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3.76125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6.5272802998750521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572.30904648608532</v>
      </c>
      <c r="P29" s="37">
        <v>75.147129049511008</v>
      </c>
      <c r="Q29" s="37">
        <v>26.676932275497297</v>
      </c>
      <c r="R29" s="39">
        <v>7.3099999999999987</v>
      </c>
      <c r="S29" s="39">
        <v>0</v>
      </c>
      <c r="T29" s="38">
        <f>SUMPRODUCT(LTA!J29:AN29,LTA!J$101:AN$101,LTA!J$105:AN$105)</f>
        <v>0.31</v>
      </c>
      <c r="U29" s="38">
        <f>SUMPRODUCT(LTA!J29:AN29,LTA!J$102:AN$102,LTA!J$105:AN$105)</f>
        <v>355.65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3.13</v>
      </c>
      <c r="AB29" s="76">
        <f>-STOA!P29</f>
        <v>0</v>
      </c>
      <c r="AC29">
        <f t="shared" si="0"/>
        <v>8.3388454876062124</v>
      </c>
      <c r="AD29">
        <f t="shared" si="1"/>
        <v>1024.3641126233624</v>
      </c>
      <c r="AE29">
        <f>'IDT-1'!F29</f>
        <v>0</v>
      </c>
      <c r="AF29" s="25"/>
      <c r="AG29">
        <f t="shared" si="2"/>
        <v>1024.3641126233624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-18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3.76125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6.5272802998750521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568.46910438919258</v>
      </c>
      <c r="P30" s="37">
        <v>75.147129049511008</v>
      </c>
      <c r="Q30" s="37">
        <v>26.676932275497297</v>
      </c>
      <c r="R30" s="39">
        <v>12.817460380348654</v>
      </c>
      <c r="S30" s="39">
        <v>0</v>
      </c>
      <c r="T30" s="38">
        <f>SUMPRODUCT(LTA!J30:AN30,LTA!J$101:AN$101,LTA!J$105:AN$105)</f>
        <v>1.71</v>
      </c>
      <c r="U30" s="38">
        <f>SUMPRODUCT(LTA!J30:AN30,LTA!J$102:AN$102,LTA!J$105:AN$105)</f>
        <v>359.2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-23.1</v>
      </c>
      <c r="AA30" s="76">
        <f>STOA!J30</f>
        <v>3.13</v>
      </c>
      <c r="AB30" s="76">
        <f>-STOA!P30</f>
        <v>0</v>
      </c>
      <c r="AC30">
        <f t="shared" si="0"/>
        <v>8.5057468534584508</v>
      </c>
      <c r="AD30">
        <f t="shared" si="1"/>
        <v>1035.3547295409664</v>
      </c>
      <c r="AE30">
        <f>'IDT-1'!F30</f>
        <v>0</v>
      </c>
      <c r="AF30" s="25"/>
      <c r="AG30">
        <f t="shared" si="2"/>
        <v>1035.3547295409664</v>
      </c>
      <c r="AI30" s="35">
        <f>PXIL!J30</f>
        <v>0</v>
      </c>
      <c r="AJ30" s="35">
        <f>PXIL!P30</f>
        <v>0</v>
      </c>
      <c r="AK30" s="35">
        <f>RTM_IEX!J30</f>
        <v>9.64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3.76125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6.5272802998750521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567.69915924151314</v>
      </c>
      <c r="P31" s="37">
        <v>75.147129049511008</v>
      </c>
      <c r="Q31" s="37">
        <v>26.676932275497297</v>
      </c>
      <c r="R31" s="39">
        <v>19</v>
      </c>
      <c r="S31" s="39">
        <v>0</v>
      </c>
      <c r="T31" s="38">
        <f>SUMPRODUCT(LTA!J31:AN31,LTA!J$101:AN$101,LTA!J$105:AN$105)</f>
        <v>3.31</v>
      </c>
      <c r="U31" s="38">
        <f>SUMPRODUCT(LTA!J31:AN31,LTA!J$102:AN$102,LTA!J$105:AN$105)</f>
        <v>365.63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3.13</v>
      </c>
      <c r="AB31" s="76">
        <f>-STOA!P31</f>
        <v>0</v>
      </c>
      <c r="AC31">
        <f t="shared" si="0"/>
        <v>8.3695332745768791</v>
      </c>
      <c r="AD31">
        <f t="shared" si="1"/>
        <v>1060.3935375918195</v>
      </c>
      <c r="AE31">
        <f>'IDT-1'!F31</f>
        <v>-17.727</v>
      </c>
      <c r="AF31" s="25"/>
      <c r="AG31">
        <f t="shared" si="2"/>
        <v>1042.6665375918194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-2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3.76125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6.5272802998750521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562.75394792602617</v>
      </c>
      <c r="P32" s="37">
        <v>75.147129049511008</v>
      </c>
      <c r="Q32" s="37">
        <v>26.676932275497297</v>
      </c>
      <c r="R32" s="39">
        <v>20</v>
      </c>
      <c r="S32" s="39">
        <v>0</v>
      </c>
      <c r="T32" s="38">
        <f>SUMPRODUCT(LTA!J32:AN32,LTA!J$101:AN$101,LTA!J$105:AN$105)</f>
        <v>9.19</v>
      </c>
      <c r="U32" s="38">
        <f>SUMPRODUCT(LTA!J32:AN32,LTA!J$102:AN$102,LTA!J$105:AN$105)</f>
        <v>373.81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3.13</v>
      </c>
      <c r="AB32" s="76">
        <f>-STOA!P32</f>
        <v>0</v>
      </c>
      <c r="AC32">
        <f t="shared" si="0"/>
        <v>8.4327059897508754</v>
      </c>
      <c r="AD32">
        <f t="shared" si="1"/>
        <v>1072.4451535611588</v>
      </c>
      <c r="AE32">
        <f>'IDT-1'!F32</f>
        <v>-39.140999999999998</v>
      </c>
      <c r="AF32" s="25"/>
      <c r="AG32">
        <f t="shared" si="2"/>
        <v>1033.3041535611587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3.76125</v>
      </c>
      <c r="E33">
        <f>GT_NG!T33</f>
        <v>8.2247706422018343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6.5272802998750521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544.8302883742457</v>
      </c>
      <c r="P33" s="37">
        <v>75.147129049511008</v>
      </c>
      <c r="Q33" s="37">
        <v>26.676932275497297</v>
      </c>
      <c r="R33" s="39">
        <v>24.2</v>
      </c>
      <c r="S33" s="39">
        <v>0</v>
      </c>
      <c r="T33" s="38">
        <f>SUMPRODUCT(LTA!J33:AN33,LTA!J$101:AN$101,LTA!J$105:AN$105)</f>
        <v>11.04</v>
      </c>
      <c r="U33" s="38">
        <f>SUMPRODUCT(LTA!J33:AN33,LTA!J$102:AN$102,LTA!J$105:AN$105)</f>
        <v>382.26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-2.63</v>
      </c>
      <c r="AA33" s="76">
        <f>STOA!J33</f>
        <v>3.13</v>
      </c>
      <c r="AB33" s="76">
        <f>-STOA!P33</f>
        <v>0</v>
      </c>
      <c r="AC33">
        <f t="shared" si="0"/>
        <v>8.5999553980420913</v>
      </c>
      <c r="AD33">
        <f t="shared" si="1"/>
        <v>1060.5676952432889</v>
      </c>
      <c r="AE33">
        <f>'IDT-1'!F33</f>
        <v>-27.594000000000001</v>
      </c>
      <c r="AF33" s="25"/>
      <c r="AG33">
        <f t="shared" si="2"/>
        <v>1032.9736952432888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-14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3.76125</v>
      </c>
      <c r="E34">
        <f>GT_NG!T34</f>
        <v>8.2247706422018343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6.5272802998750521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516.94828895044793</v>
      </c>
      <c r="P34" s="37">
        <v>75.147129049511008</v>
      </c>
      <c r="Q34" s="37">
        <v>26.676932275497297</v>
      </c>
      <c r="R34" s="39">
        <v>25.2</v>
      </c>
      <c r="S34" s="39">
        <v>0</v>
      </c>
      <c r="T34" s="38">
        <f>SUMPRODUCT(LTA!J34:AN34,LTA!J$101:AN$101,LTA!J$105:AN$105)</f>
        <v>13.96</v>
      </c>
      <c r="U34" s="38">
        <f>SUMPRODUCT(LTA!J34:AN34,LTA!J$102:AN$102,LTA!J$105:AN$105)</f>
        <v>391.49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3.13</v>
      </c>
      <c r="AB34" s="76">
        <f>-STOA!P34</f>
        <v>0</v>
      </c>
      <c r="AC34">
        <f t="shared" si="0"/>
        <v>8.4172026257575947</v>
      </c>
      <c r="AD34">
        <f t="shared" si="1"/>
        <v>1054.6484485917756</v>
      </c>
      <c r="AE34">
        <f>'IDT-1'!F34</f>
        <v>-20.965</v>
      </c>
      <c r="AF34" s="25"/>
      <c r="AG34">
        <f t="shared" si="2"/>
        <v>1033.6834485917757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-8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3.76125</v>
      </c>
      <c r="E35">
        <f>GT_NG!T35</f>
        <v>8.2247706422018343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6.5272802998750521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498.19999307628933</v>
      </c>
      <c r="P35" s="37">
        <v>75.147129049511008</v>
      </c>
      <c r="Q35" s="37">
        <v>26.676510137344668</v>
      </c>
      <c r="R35" s="39">
        <v>25.2</v>
      </c>
      <c r="S35" s="39">
        <v>0</v>
      </c>
      <c r="T35" s="38">
        <f>SUMPRODUCT(LTA!J35:AN35,LTA!J$101:AN$101,LTA!J$105:AN$105)</f>
        <v>17.02</v>
      </c>
      <c r="U35" s="38">
        <f>SUMPRODUCT(LTA!J35:AN35,LTA!J$102:AN$102,LTA!J$105:AN$105)</f>
        <v>400.41000000000008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3.13</v>
      </c>
      <c r="AB35" s="76">
        <f>-STOA!P35</f>
        <v>0</v>
      </c>
      <c r="AC35">
        <f t="shared" si="0"/>
        <v>8.4351584898050067</v>
      </c>
      <c r="AD35">
        <f t="shared" si="1"/>
        <v>1038.8617747154171</v>
      </c>
      <c r="AE35">
        <f>'IDT-1'!F35</f>
        <v>0</v>
      </c>
      <c r="AF35" s="25"/>
      <c r="AG35">
        <f t="shared" si="2"/>
        <v>1038.8617747154171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-17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3.76125</v>
      </c>
      <c r="E36">
        <f>GT_NG!T36</f>
        <v>5.942810188989319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6.5272802998750521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480.72417285448194</v>
      </c>
      <c r="P36" s="37">
        <v>75.147129049511008</v>
      </c>
      <c r="Q36" s="37">
        <v>26.676510137344668</v>
      </c>
      <c r="R36" s="39">
        <v>25.2</v>
      </c>
      <c r="S36" s="39">
        <v>0</v>
      </c>
      <c r="T36" s="38">
        <f>SUMPRODUCT(LTA!J36:AN36,LTA!J$101:AN$101,LTA!J$105:AN$105)</f>
        <v>23.08</v>
      </c>
      <c r="U36" s="38">
        <f>SUMPRODUCT(LTA!J36:AN36,LTA!J$102:AN$102,LTA!J$105:AN$105)</f>
        <v>409.50000000000006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3.13</v>
      </c>
      <c r="AB36" s="76">
        <f>-STOA!P36</f>
        <v>0</v>
      </c>
      <c r="AC36">
        <f t="shared" si="0"/>
        <v>8.2812980263007834</v>
      </c>
      <c r="AD36">
        <f t="shared" si="1"/>
        <v>1049.4078545039013</v>
      </c>
      <c r="AE36">
        <f>'IDT-1'!F36</f>
        <v>0</v>
      </c>
      <c r="AF36" s="25"/>
      <c r="AG36">
        <f t="shared" si="2"/>
        <v>1049.4078545039013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-2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3.76125</v>
      </c>
      <c r="E37">
        <f>GT_NG!T37</f>
        <v>8.2247706422018343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6.5272802998750521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444.45964788902614</v>
      </c>
      <c r="P37" s="37">
        <v>48.207946938080227</v>
      </c>
      <c r="Q37" s="37">
        <v>7.72</v>
      </c>
      <c r="R37" s="39">
        <v>25.2</v>
      </c>
      <c r="S37" s="39">
        <v>0</v>
      </c>
      <c r="T37" s="38">
        <f>SUMPRODUCT(LTA!J37:AN37,LTA!J$101:AN$101,LTA!J$105:AN$105)</f>
        <v>33.36</v>
      </c>
      <c r="U37" s="38">
        <f>SUMPRODUCT(LTA!J37:AN37,LTA!J$102:AN$102,LTA!J$105:AN$105)</f>
        <v>418.07000000000005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3.13</v>
      </c>
      <c r="AB37" s="76">
        <f>-STOA!P37</f>
        <v>0</v>
      </c>
      <c r="AC37">
        <f t="shared" si="0"/>
        <v>8.173080986999631</v>
      </c>
      <c r="AD37">
        <f t="shared" si="1"/>
        <v>1039.6578147821838</v>
      </c>
      <c r="AE37">
        <f>'IDT-1'!F37</f>
        <v>0</v>
      </c>
      <c r="AF37" s="25"/>
      <c r="AG37">
        <f t="shared" si="2"/>
        <v>1039.6578147821838</v>
      </c>
      <c r="AI37" s="35">
        <f>PXIL!J37</f>
        <v>0</v>
      </c>
      <c r="AJ37" s="35">
        <f>PXIL!P37</f>
        <v>0</v>
      </c>
      <c r="AK37" s="35">
        <f>RTM_IEX!J37</f>
        <v>49.17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3.76125</v>
      </c>
      <c r="E38">
        <f>GT_NG!T38</f>
        <v>8.2247706422018343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6.5272802998750521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444.45964788902614</v>
      </c>
      <c r="P38" s="37">
        <v>48.207946938080227</v>
      </c>
      <c r="Q38" s="37">
        <v>7.72</v>
      </c>
      <c r="R38" s="39">
        <v>25.2</v>
      </c>
      <c r="S38" s="39">
        <v>0</v>
      </c>
      <c r="T38" s="38">
        <f>SUMPRODUCT(LTA!J38:AN38,LTA!J$101:AN$101,LTA!J$105:AN$105)</f>
        <v>39.4</v>
      </c>
      <c r="U38" s="38">
        <f>SUMPRODUCT(LTA!J38:AN38,LTA!J$102:AN$102,LTA!J$105:AN$105)</f>
        <v>426.44000000000005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3.13</v>
      </c>
      <c r="AB38" s="76">
        <f>-STOA!P38</f>
        <v>0</v>
      </c>
      <c r="AC38">
        <f t="shared" si="0"/>
        <v>8.12004098699963</v>
      </c>
      <c r="AD38">
        <f t="shared" si="1"/>
        <v>1032.9108547821838</v>
      </c>
      <c r="AE38">
        <f>'IDT-1'!F38</f>
        <v>0</v>
      </c>
      <c r="AF38" s="25"/>
      <c r="AG38">
        <f t="shared" si="2"/>
        <v>1032.9108547821838</v>
      </c>
      <c r="AI38" s="35">
        <f>PXIL!J38</f>
        <v>0</v>
      </c>
      <c r="AJ38" s="35">
        <f>PXIL!P38</f>
        <v>0</v>
      </c>
      <c r="AK38" s="35">
        <f>RTM_IEX!J38</f>
        <v>27.96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3.76125</v>
      </c>
      <c r="E39">
        <f>GT_NG!T39</f>
        <v>8.1384968242766398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6.5272802998750521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449.59218986884804</v>
      </c>
      <c r="P39" s="37">
        <v>38.558287592148503</v>
      </c>
      <c r="Q39" s="37">
        <v>7.71</v>
      </c>
      <c r="R39" s="39">
        <v>25.2</v>
      </c>
      <c r="S39" s="39">
        <v>0</v>
      </c>
      <c r="T39" s="38">
        <f>SUMPRODUCT(LTA!J39:AN39,LTA!J$101:AN$101,LTA!J$105:AN$105)</f>
        <v>50.49</v>
      </c>
      <c r="U39" s="38">
        <f>SUMPRODUCT(LTA!J39:AN39,LTA!J$102:AN$102,LTA!J$105:AN$105)</f>
        <v>422.74000000000007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3.13</v>
      </c>
      <c r="AB39" s="76">
        <f>-STOA!P39</f>
        <v>0</v>
      </c>
      <c r="AC39">
        <f t="shared" si="0"/>
        <v>8.3146245357641568</v>
      </c>
      <c r="AD39">
        <f t="shared" si="1"/>
        <v>1057.6628800493843</v>
      </c>
      <c r="AE39">
        <f>'IDT-1'!F39</f>
        <v>13.557</v>
      </c>
      <c r="AF39" s="25"/>
      <c r="AG39">
        <f t="shared" si="2"/>
        <v>1071.2198800493843</v>
      </c>
      <c r="AI39" s="35">
        <f>PXIL!J39</f>
        <v>0</v>
      </c>
      <c r="AJ39" s="35">
        <f>PXIL!P39</f>
        <v>0</v>
      </c>
      <c r="AK39" s="35">
        <f>RTM_IEX!J39</f>
        <v>50.13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3.76125</v>
      </c>
      <c r="E40">
        <f>GT_NG!T40</f>
        <v>8.1384968242766398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6.5272802998750521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449.59218986884804</v>
      </c>
      <c r="P40" s="37">
        <v>38.558287592148503</v>
      </c>
      <c r="Q40" s="37">
        <v>7.71</v>
      </c>
      <c r="R40" s="39">
        <v>25.2</v>
      </c>
      <c r="S40" s="39">
        <v>0</v>
      </c>
      <c r="T40" s="38">
        <f>SUMPRODUCT(LTA!J40:AN40,LTA!J$101:AN$101,LTA!J$105:AN$105)</f>
        <v>58.58</v>
      </c>
      <c r="U40" s="38">
        <f>SUMPRODUCT(LTA!J40:AN40,LTA!J$102:AN$102,LTA!J$105:AN$105)</f>
        <v>429.72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3.13</v>
      </c>
      <c r="AB40" s="76">
        <f>-STOA!P40</f>
        <v>0</v>
      </c>
      <c r="AC40">
        <f t="shared" si="0"/>
        <v>8.4171945357641569</v>
      </c>
      <c r="AD40">
        <f t="shared" si="1"/>
        <v>1070.7103100493844</v>
      </c>
      <c r="AE40">
        <f>'IDT-1'!F40</f>
        <v>71.599000000000004</v>
      </c>
      <c r="AF40" s="25"/>
      <c r="AG40">
        <f t="shared" si="2"/>
        <v>1142.3093100493843</v>
      </c>
      <c r="AI40" s="35">
        <f>PXIL!J40</f>
        <v>0</v>
      </c>
      <c r="AJ40" s="35">
        <f>PXIL!P40</f>
        <v>0</v>
      </c>
      <c r="AK40" s="35">
        <f>RTM_IEX!J40</f>
        <v>48.21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3.76125</v>
      </c>
      <c r="E41">
        <f>GT_NG!T41</f>
        <v>8.1384968242766398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6.5272802998750521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432.87792458316329</v>
      </c>
      <c r="P41" s="37">
        <v>19.279063577638546</v>
      </c>
      <c r="Q41" s="37">
        <v>7.72</v>
      </c>
      <c r="R41" s="39">
        <v>25.2</v>
      </c>
      <c r="S41" s="39">
        <v>0</v>
      </c>
      <c r="T41" s="38">
        <f>SUMPRODUCT(LTA!J41:AN41,LTA!J$101:AN$101,LTA!J$105:AN$105)</f>
        <v>63.53</v>
      </c>
      <c r="U41" s="38">
        <f>SUMPRODUCT(LTA!J41:AN41,LTA!J$102:AN$102,LTA!J$105:AN$105)</f>
        <v>437.21000000000004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3.13</v>
      </c>
      <c r="AB41" s="76">
        <f>-STOA!P41</f>
        <v>0</v>
      </c>
      <c r="AC41">
        <f t="shared" si="0"/>
        <v>8.7148153192226374</v>
      </c>
      <c r="AD41">
        <f t="shared" si="1"/>
        <v>1108.5691999657311</v>
      </c>
      <c r="AE41">
        <f>'IDT-1'!F41</f>
        <v>110.30800000000001</v>
      </c>
      <c r="AF41" s="25"/>
      <c r="AG41">
        <f t="shared" si="2"/>
        <v>1218.8771999657311</v>
      </c>
      <c r="AI41" s="35">
        <f>PXIL!J41</f>
        <v>0</v>
      </c>
      <c r="AJ41" s="35">
        <f>PXIL!P41</f>
        <v>0</v>
      </c>
      <c r="AK41" s="35">
        <f>RTM_IEX!J41</f>
        <v>109.91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3.76125</v>
      </c>
      <c r="E42">
        <f>GT_NG!T42</f>
        <v>8.1384968242766398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6.5272802998750521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432.55272349620674</v>
      </c>
      <c r="P42" s="37">
        <v>19.279063577638546</v>
      </c>
      <c r="Q42" s="37">
        <v>7.72</v>
      </c>
      <c r="R42" s="39">
        <v>25.2</v>
      </c>
      <c r="S42" s="39">
        <v>0</v>
      </c>
      <c r="T42" s="38">
        <f>SUMPRODUCT(LTA!J42:AN42,LTA!J$101:AN$101,LTA!J$105:AN$105)</f>
        <v>72.5</v>
      </c>
      <c r="U42" s="38">
        <f>SUMPRODUCT(LTA!J42:AN42,LTA!J$102:AN$102,LTA!J$105:AN$105)</f>
        <v>444.61000000000007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3.13</v>
      </c>
      <c r="AB42" s="76">
        <f>-STOA!P42</f>
        <v>0</v>
      </c>
      <c r="AC42">
        <f t="shared" si="0"/>
        <v>8.8098567507443786</v>
      </c>
      <c r="AD42">
        <f t="shared" si="1"/>
        <v>1120.658957447253</v>
      </c>
      <c r="AE42">
        <f>'IDT-1'!F42</f>
        <v>133.99600000000001</v>
      </c>
      <c r="AF42" s="25"/>
      <c r="AG42">
        <f t="shared" si="2"/>
        <v>1254.6549574472531</v>
      </c>
      <c r="AI42" s="35">
        <f>PXIL!J42</f>
        <v>0</v>
      </c>
      <c r="AJ42" s="35">
        <f>PXIL!P42</f>
        <v>0</v>
      </c>
      <c r="AK42" s="35">
        <f>RTM_IEX!J42</f>
        <v>106.05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3.76125</v>
      </c>
      <c r="E43">
        <f>GT_NG!T43</f>
        <v>8.1384968242766398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6.5272802998750521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435.28272349620681</v>
      </c>
      <c r="P43" s="37">
        <v>19.28</v>
      </c>
      <c r="Q43" s="37">
        <v>7.72</v>
      </c>
      <c r="R43" s="39">
        <v>25.2</v>
      </c>
      <c r="S43" s="39">
        <v>0</v>
      </c>
      <c r="T43" s="38">
        <f>SUMPRODUCT(LTA!J43:AN43,LTA!J$101:AN$101,LTA!J$105:AN$105)</f>
        <v>79.14</v>
      </c>
      <c r="U43" s="38">
        <f>SUMPRODUCT(LTA!J43:AN43,LTA!J$102:AN$102,LTA!J$105:AN$105)</f>
        <v>451.30000000000007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3.13</v>
      </c>
      <c r="AB43" s="76">
        <f>-STOA!P43</f>
        <v>0</v>
      </c>
      <c r="AC43">
        <f t="shared" si="0"/>
        <v>8.8599400548387965</v>
      </c>
      <c r="AD43">
        <f t="shared" si="1"/>
        <v>1127.0298105655199</v>
      </c>
      <c r="AE43">
        <f>'IDT-1'!F43</f>
        <v>154.535</v>
      </c>
      <c r="AF43" s="25"/>
      <c r="AG43">
        <f t="shared" si="2"/>
        <v>1281.56481056552</v>
      </c>
      <c r="AI43" s="35">
        <f>PXIL!J43</f>
        <v>0</v>
      </c>
      <c r="AJ43" s="35">
        <f>PXIL!P43</f>
        <v>0</v>
      </c>
      <c r="AK43" s="35">
        <f>RTM_IEX!J43</f>
        <v>96.41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3.76125</v>
      </c>
      <c r="E44">
        <f>GT_NG!T44</f>
        <v>8.1384968242766398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6.5272802998750521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435.34272349620682</v>
      </c>
      <c r="P44" s="37">
        <v>19.28</v>
      </c>
      <c r="Q44" s="37">
        <v>7.72</v>
      </c>
      <c r="R44" s="39">
        <v>25.2</v>
      </c>
      <c r="S44" s="39">
        <v>0</v>
      </c>
      <c r="T44" s="38">
        <f>SUMPRODUCT(LTA!J44:AN44,LTA!J$101:AN$101,LTA!J$105:AN$105)</f>
        <v>85.1</v>
      </c>
      <c r="U44" s="38">
        <f>SUMPRODUCT(LTA!J44:AN44,LTA!J$102:AN$102,LTA!J$105:AN$105)</f>
        <v>457.02000000000004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9.6999999999999993</v>
      </c>
      <c r="Z44" s="35">
        <f>IEX!P44</f>
        <v>0</v>
      </c>
      <c r="AA44" s="76">
        <f>STOA!J44</f>
        <v>3.13</v>
      </c>
      <c r="AB44" s="76">
        <f>-STOA!P44</f>
        <v>0</v>
      </c>
      <c r="AC44">
        <f t="shared" si="0"/>
        <v>8.9519800548387956</v>
      </c>
      <c r="AD44">
        <f t="shared" si="1"/>
        <v>1138.7377705655199</v>
      </c>
      <c r="AE44">
        <f>'IDT-1'!F44</f>
        <v>168.833</v>
      </c>
      <c r="AF44" s="25"/>
      <c r="AG44">
        <f t="shared" si="2"/>
        <v>1307.57077056552</v>
      </c>
      <c r="AI44" s="35">
        <f>PXIL!J44</f>
        <v>0</v>
      </c>
      <c r="AJ44" s="35">
        <f>PXIL!P44</f>
        <v>0</v>
      </c>
      <c r="AK44" s="35">
        <f>RTM_IEX!J44</f>
        <v>86.77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3.76125</v>
      </c>
      <c r="E45">
        <f>GT_NG!T45</f>
        <v>6.9993545937737291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6.5272802998750521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432.56264730112321</v>
      </c>
      <c r="P45" s="37">
        <v>19.28</v>
      </c>
      <c r="Q45" s="37">
        <v>7.72</v>
      </c>
      <c r="R45" s="39">
        <v>25.2</v>
      </c>
      <c r="S45" s="39">
        <v>0</v>
      </c>
      <c r="T45" s="38">
        <f>SUMPRODUCT(LTA!J45:AN45,LTA!J$101:AN$101,LTA!J$105:AN$105)</f>
        <v>90.74</v>
      </c>
      <c r="U45" s="38">
        <f>SUMPRODUCT(LTA!J45:AN45,LTA!J$102:AN$102,LTA!J$105:AN$105)</f>
        <v>443.87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51.1</v>
      </c>
      <c r="Z45" s="35">
        <f>IEX!P45</f>
        <v>0</v>
      </c>
      <c r="AA45" s="76">
        <f>STOA!J45</f>
        <v>3.13</v>
      </c>
      <c r="AB45" s="76">
        <f>-STOA!P45</f>
        <v>0</v>
      </c>
      <c r="AC45">
        <f t="shared" si="0"/>
        <v>9.0729641511192209</v>
      </c>
      <c r="AD45">
        <f t="shared" si="1"/>
        <v>1154.1275680436524</v>
      </c>
      <c r="AE45">
        <f>'IDT-1'!F45</f>
        <v>176.17400000000001</v>
      </c>
      <c r="AF45" s="25"/>
      <c r="AG45">
        <f t="shared" si="2"/>
        <v>1330.3015680436524</v>
      </c>
      <c r="AI45" s="35">
        <f>PXIL!J45</f>
        <v>0</v>
      </c>
      <c r="AJ45" s="35">
        <f>PXIL!P45</f>
        <v>0</v>
      </c>
      <c r="AK45" s="35">
        <f>RTM_IEX!J45</f>
        <v>72.31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3.76125</v>
      </c>
      <c r="E46">
        <f>GT_NG!T46</f>
        <v>6.9993545937737291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6.5272802998750521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442.68376414894931</v>
      </c>
      <c r="P46" s="37">
        <v>19.28</v>
      </c>
      <c r="Q46" s="37">
        <v>7.72</v>
      </c>
      <c r="R46" s="39">
        <v>25.2</v>
      </c>
      <c r="S46" s="39">
        <v>0</v>
      </c>
      <c r="T46" s="38">
        <f>SUMPRODUCT(LTA!J46:AN46,LTA!J$101:AN$101,LTA!J$105:AN$105)</f>
        <v>96.12</v>
      </c>
      <c r="U46" s="38">
        <f>SUMPRODUCT(LTA!J46:AN46,LTA!J$102:AN$102,LTA!J$105:AN$105)</f>
        <v>408.51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51.1</v>
      </c>
      <c r="Z46" s="35">
        <f>IEX!P46</f>
        <v>0</v>
      </c>
      <c r="AA46" s="76">
        <f>STOA!J46</f>
        <v>3.13</v>
      </c>
      <c r="AB46" s="76">
        <f>-STOA!P46</f>
        <v>0</v>
      </c>
      <c r="AC46">
        <f t="shared" si="0"/>
        <v>9.1211768625322662</v>
      </c>
      <c r="AD46">
        <f t="shared" si="1"/>
        <v>1160.2604721800658</v>
      </c>
      <c r="AE46">
        <f>'IDT-1'!F46</f>
        <v>179</v>
      </c>
      <c r="AF46" s="25"/>
      <c r="AG46">
        <f t="shared" si="2"/>
        <v>1339.2604721800658</v>
      </c>
      <c r="AI46" s="35">
        <f>PXIL!J46</f>
        <v>0</v>
      </c>
      <c r="AJ46" s="35">
        <f>PXIL!P46</f>
        <v>0</v>
      </c>
      <c r="AK46" s="35">
        <f>RTM_IEX!J46</f>
        <v>98.35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3.76125</v>
      </c>
      <c r="E47">
        <f>GT_NG!T47</f>
        <v>8.1384968242766398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6.5272802998750521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446.55485973505284</v>
      </c>
      <c r="P47" s="37">
        <v>19.28</v>
      </c>
      <c r="Q47" s="37">
        <v>7.72</v>
      </c>
      <c r="R47" s="39">
        <v>25.2</v>
      </c>
      <c r="S47" s="39">
        <v>0</v>
      </c>
      <c r="T47" s="38">
        <f>SUMPRODUCT(LTA!J47:AN47,LTA!J$101:AN$101,LTA!J$105:AN$105)</f>
        <v>103.38</v>
      </c>
      <c r="U47" s="38">
        <f>SUMPRODUCT(LTA!J47:AN47,LTA!J$102:AN$102,LTA!J$105:AN$105)</f>
        <v>410.89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51.1</v>
      </c>
      <c r="Z47" s="35">
        <f>IEX!P47</f>
        <v>0</v>
      </c>
      <c r="AA47" s="76">
        <f>STOA!J47</f>
        <v>3.13</v>
      </c>
      <c r="AB47" s="76">
        <f>-STOA!P47</f>
        <v>0</v>
      </c>
      <c r="AC47">
        <f t="shared" si="0"/>
        <v>8.994740717501795</v>
      </c>
      <c r="AD47">
        <f t="shared" si="1"/>
        <v>1144.1771461417027</v>
      </c>
      <c r="AE47">
        <f>'IDT-1'!F47</f>
        <v>179</v>
      </c>
      <c r="AF47" s="25"/>
      <c r="AG47">
        <f t="shared" si="2"/>
        <v>1323.1771461417027</v>
      </c>
      <c r="AI47" s="35">
        <f>PXIL!J47</f>
        <v>0</v>
      </c>
      <c r="AJ47" s="35">
        <f>PXIL!P47</f>
        <v>0</v>
      </c>
      <c r="AK47" s="35">
        <f>RTM_IEX!J47</f>
        <v>67.489999999999995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3.76125</v>
      </c>
      <c r="E48">
        <f>GT_NG!T48</f>
        <v>8.1384968242766398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6.5272802998750521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435.40902051766153</v>
      </c>
      <c r="P48" s="37">
        <v>19.28</v>
      </c>
      <c r="Q48" s="37">
        <v>7.72</v>
      </c>
      <c r="R48" s="39">
        <v>25.2</v>
      </c>
      <c r="S48" s="39">
        <v>0</v>
      </c>
      <c r="T48" s="38">
        <f>SUMPRODUCT(LTA!J48:AN48,LTA!J$101:AN$101,LTA!J$105:AN$105)</f>
        <v>106.38</v>
      </c>
      <c r="U48" s="38">
        <f>SUMPRODUCT(LTA!J48:AN48,LTA!J$102:AN$102,LTA!J$105:AN$105)</f>
        <v>412.55999999999995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51.1</v>
      </c>
      <c r="Z48" s="35">
        <f>IEX!P48</f>
        <v>0</v>
      </c>
      <c r="AA48" s="76">
        <f>STOA!J48</f>
        <v>3.13</v>
      </c>
      <c r="AB48" s="76">
        <f>-STOA!P48</f>
        <v>0</v>
      </c>
      <c r="AC48">
        <f t="shared" si="0"/>
        <v>9.0194211716061421</v>
      </c>
      <c r="AD48">
        <f t="shared" si="1"/>
        <v>1147.3166264702072</v>
      </c>
      <c r="AE48">
        <f>'IDT-1'!F48</f>
        <v>179</v>
      </c>
      <c r="AF48" s="25"/>
      <c r="AG48">
        <f t="shared" si="2"/>
        <v>1326.3166264702072</v>
      </c>
      <c r="AI48" s="35">
        <f>PXIL!J48</f>
        <v>0</v>
      </c>
      <c r="AJ48" s="35">
        <f>PXIL!P48</f>
        <v>0</v>
      </c>
      <c r="AK48" s="35">
        <f>RTM_IEX!J48</f>
        <v>77.13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3.76125</v>
      </c>
      <c r="E49">
        <f>GT_NG!T49</f>
        <v>8.1384968242766398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6.5272802998750521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432.99121888722675</v>
      </c>
      <c r="P49" s="37">
        <v>19.28</v>
      </c>
      <c r="Q49" s="37">
        <v>7.72</v>
      </c>
      <c r="R49" s="39">
        <v>25.2</v>
      </c>
      <c r="S49" s="39">
        <v>0</v>
      </c>
      <c r="T49" s="38">
        <f>SUMPRODUCT(LTA!J49:AN49,LTA!J$101:AN$101,LTA!J$105:AN$105)</f>
        <v>106.38</v>
      </c>
      <c r="U49" s="38">
        <f>SUMPRODUCT(LTA!J49:AN49,LTA!J$102:AN$102,LTA!J$105:AN$105)</f>
        <v>413.46999999999997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51.1</v>
      </c>
      <c r="Z49" s="35">
        <f>IEX!P49</f>
        <v>0</v>
      </c>
      <c r="AA49" s="76">
        <f>STOA!J49</f>
        <v>3.13</v>
      </c>
      <c r="AB49" s="76">
        <f>-STOA!P49</f>
        <v>0</v>
      </c>
      <c r="AC49">
        <f t="shared" si="0"/>
        <v>8.7820843188887512</v>
      </c>
      <c r="AD49">
        <f t="shared" si="1"/>
        <v>1117.1261616924896</v>
      </c>
      <c r="AE49">
        <f>'IDT-1'!F49</f>
        <v>179</v>
      </c>
      <c r="AF49" s="25"/>
      <c r="AG49">
        <f t="shared" si="2"/>
        <v>1296.1261616924896</v>
      </c>
      <c r="AI49" s="35">
        <f>PXIL!J49</f>
        <v>0</v>
      </c>
      <c r="AJ49" s="35">
        <f>PXIL!P49</f>
        <v>0</v>
      </c>
      <c r="AK49" s="35">
        <f>RTM_IEX!J49</f>
        <v>48.21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3.76125</v>
      </c>
      <c r="E50">
        <f>GT_NG!T50</f>
        <v>8.1384968242766398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6.5272802998750521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432.78121888722677</v>
      </c>
      <c r="P50" s="37">
        <v>19.28</v>
      </c>
      <c r="Q50" s="37">
        <v>7.72</v>
      </c>
      <c r="R50" s="39">
        <v>25.2</v>
      </c>
      <c r="S50" s="39">
        <v>0</v>
      </c>
      <c r="T50" s="38">
        <f>SUMPRODUCT(LTA!J50:AN50,LTA!J$101:AN$101,LTA!J$105:AN$105)</f>
        <v>106.38</v>
      </c>
      <c r="U50" s="38">
        <f>SUMPRODUCT(LTA!J50:AN50,LTA!J$102:AN$102,LTA!J$105:AN$105)</f>
        <v>413.70999999999992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51.1</v>
      </c>
      <c r="Z50" s="35">
        <f>IEX!P50</f>
        <v>0</v>
      </c>
      <c r="AA50" s="76">
        <f>STOA!J50</f>
        <v>3.13</v>
      </c>
      <c r="AB50" s="76">
        <f>-STOA!P50</f>
        <v>0</v>
      </c>
      <c r="AC50">
        <f t="shared" si="0"/>
        <v>8.7823183188887519</v>
      </c>
      <c r="AD50">
        <f t="shared" si="1"/>
        <v>1117.15592769249</v>
      </c>
      <c r="AE50">
        <f>'IDT-1'!F50</f>
        <v>168.61</v>
      </c>
      <c r="AF50" s="25"/>
      <c r="AG50">
        <f t="shared" si="2"/>
        <v>1285.7659276924901</v>
      </c>
      <c r="AI50" s="35">
        <f>PXIL!J50</f>
        <v>0</v>
      </c>
      <c r="AJ50" s="35">
        <f>PXIL!P50</f>
        <v>0</v>
      </c>
      <c r="AK50" s="35">
        <f>RTM_IEX!J50</f>
        <v>48.21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3.76125</v>
      </c>
      <c r="E51">
        <f>GT_NG!T51</f>
        <v>8.1384968242766398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24.53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436.09374288722677</v>
      </c>
      <c r="P51" s="37">
        <v>19.28</v>
      </c>
      <c r="Q51" s="37">
        <v>7.72</v>
      </c>
      <c r="R51" s="39">
        <v>25.2</v>
      </c>
      <c r="S51" s="39">
        <v>0</v>
      </c>
      <c r="T51" s="38">
        <f>SUMPRODUCT(LTA!J51:AN51,LTA!J$101:AN$101,LTA!J$105:AN$105)</f>
        <v>106.38</v>
      </c>
      <c r="U51" s="38">
        <f>SUMPRODUCT(LTA!J51:AN51,LTA!J$102:AN$102,LTA!J$105:AN$105)</f>
        <v>415.23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51.1</v>
      </c>
      <c r="Z51" s="35">
        <f>IEX!P51</f>
        <v>0</v>
      </c>
      <c r="AA51" s="76">
        <f>STOA!J51</f>
        <v>3.13</v>
      </c>
      <c r="AB51" s="76">
        <f>-STOA!P51</f>
        <v>0</v>
      </c>
      <c r="AC51">
        <f t="shared" si="0"/>
        <v>8.6595872197497261</v>
      </c>
      <c r="AD51">
        <f t="shared" si="1"/>
        <v>1101.5439024917539</v>
      </c>
      <c r="AE51">
        <f>'IDT-1'!F51</f>
        <v>166.18100000000001</v>
      </c>
      <c r="AF51" s="25"/>
      <c r="AG51">
        <f t="shared" si="2"/>
        <v>1267.7249024917539</v>
      </c>
      <c r="AI51" s="35">
        <f>PXIL!J51</f>
        <v>0</v>
      </c>
      <c r="AJ51" s="35">
        <f>PXIL!P51</f>
        <v>0</v>
      </c>
      <c r="AK51" s="35">
        <f>RTM_IEX!J51</f>
        <v>9.64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3.76125</v>
      </c>
      <c r="E52">
        <f>GT_NG!T52</f>
        <v>8.1384968242766398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49.06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434.72121888722677</v>
      </c>
      <c r="P52" s="37">
        <v>19.28</v>
      </c>
      <c r="Q52" s="37">
        <v>7.72</v>
      </c>
      <c r="R52" s="39">
        <v>25.2</v>
      </c>
      <c r="S52" s="39">
        <v>0</v>
      </c>
      <c r="T52" s="38">
        <f>SUMPRODUCT(LTA!J52:AN52,LTA!J$101:AN$101,LTA!J$105:AN$105)</f>
        <v>106.38</v>
      </c>
      <c r="U52" s="38">
        <f>SUMPRODUCT(LTA!J52:AN52,LTA!J$102:AN$102,LTA!J$105:AN$105)</f>
        <v>413.9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51.1</v>
      </c>
      <c r="Z52" s="35">
        <f>IEX!P52</f>
        <v>0</v>
      </c>
      <c r="AA52" s="76">
        <f>STOA!J52</f>
        <v>3.13</v>
      </c>
      <c r="AB52" s="76">
        <f>-STOA!P52</f>
        <v>0</v>
      </c>
      <c r="AC52">
        <f t="shared" si="0"/>
        <v>8.7546495325497258</v>
      </c>
      <c r="AD52">
        <f t="shared" si="1"/>
        <v>1113.6363161789536</v>
      </c>
      <c r="AE52">
        <f>'IDT-1'!F52</f>
        <v>168.52699999999999</v>
      </c>
      <c r="AF52" s="25"/>
      <c r="AG52">
        <f t="shared" si="2"/>
        <v>1282.1633161789537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3.76125</v>
      </c>
      <c r="E53">
        <f>GT_NG!T53</f>
        <v>8.1384968242766398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433.37418890935157</v>
      </c>
      <c r="P53" s="37">
        <v>19.45</v>
      </c>
      <c r="Q53" s="37">
        <v>7.9086260204967882</v>
      </c>
      <c r="R53" s="39">
        <v>25.2</v>
      </c>
      <c r="S53" s="39">
        <v>0</v>
      </c>
      <c r="T53" s="38">
        <f>SUMPRODUCT(LTA!J53:AN53,LTA!J$101:AN$101,LTA!J$105:AN$105)</f>
        <v>106.38</v>
      </c>
      <c r="U53" s="38">
        <f>SUMPRODUCT(LTA!J53:AN53,LTA!J$102:AN$102,LTA!J$105:AN$105)</f>
        <v>411.76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51.1</v>
      </c>
      <c r="Z53" s="35">
        <f>IEX!P53</f>
        <v>0</v>
      </c>
      <c r="AA53" s="76">
        <f>STOA!J53</f>
        <v>3.13</v>
      </c>
      <c r="AB53" s="76">
        <f>-STOA!P53</f>
        <v>0</v>
      </c>
      <c r="AC53">
        <f t="shared" si="0"/>
        <v>9.0000229387472839</v>
      </c>
      <c r="AD53">
        <f t="shared" si="1"/>
        <v>1094.652538815378</v>
      </c>
      <c r="AE53">
        <f>'IDT-1'!F53</f>
        <v>167.869</v>
      </c>
      <c r="AF53" s="25"/>
      <c r="AG53">
        <f t="shared" si="2"/>
        <v>1262.5215388153779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-25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3.76125</v>
      </c>
      <c r="E54">
        <f>GT_NG!T54</f>
        <v>8.1384968242766398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433.37418890935157</v>
      </c>
      <c r="P54" s="37">
        <v>19.45</v>
      </c>
      <c r="Q54" s="37">
        <v>7.9086260204967882</v>
      </c>
      <c r="R54" s="39">
        <v>25.2</v>
      </c>
      <c r="S54" s="39">
        <v>0</v>
      </c>
      <c r="T54" s="38">
        <f>SUMPRODUCT(LTA!J54:AN54,LTA!J$101:AN$101,LTA!J$105:AN$105)</f>
        <v>106.38</v>
      </c>
      <c r="U54" s="38">
        <f>SUMPRODUCT(LTA!J54:AN54,LTA!J$102:AN$102,LTA!J$105:AN$105)</f>
        <v>408.85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51.1</v>
      </c>
      <c r="Z54" s="35">
        <f>IEX!P54</f>
        <v>0</v>
      </c>
      <c r="AA54" s="76">
        <f>STOA!J54</f>
        <v>3.13</v>
      </c>
      <c r="AB54" s="76">
        <f>-STOA!P54</f>
        <v>0</v>
      </c>
      <c r="AC54">
        <f t="shared" si="0"/>
        <v>8.977324938747282</v>
      </c>
      <c r="AD54">
        <f t="shared" si="1"/>
        <v>1091.7652368153779</v>
      </c>
      <c r="AE54">
        <f>'IDT-1'!F54</f>
        <v>145.47499999999999</v>
      </c>
      <c r="AF54" s="25"/>
      <c r="AG54">
        <f t="shared" si="2"/>
        <v>1237.2402368153778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-25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3.76125</v>
      </c>
      <c r="E55">
        <f>GT_NG!T55</f>
        <v>7.568910021945868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438.7675190015832</v>
      </c>
      <c r="P55" s="37">
        <v>19.28</v>
      </c>
      <c r="Q55" s="37">
        <v>17.66</v>
      </c>
      <c r="R55" s="39">
        <v>25.2</v>
      </c>
      <c r="S55" s="39">
        <v>0</v>
      </c>
      <c r="T55" s="38">
        <f>SUMPRODUCT(LTA!J55:AN55,LTA!J$101:AN$101,LTA!J$105:AN$105)</f>
        <v>103.41</v>
      </c>
      <c r="U55" s="38">
        <f>SUMPRODUCT(LTA!J55:AN55,LTA!J$102:AN$102,LTA!J$105:AN$105)</f>
        <v>405.39000000000004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51.1</v>
      </c>
      <c r="Z55" s="35">
        <f>IEX!P55</f>
        <v>0</v>
      </c>
      <c r="AA55" s="76">
        <f>STOA!J55</f>
        <v>3.04</v>
      </c>
      <c r="AB55" s="76">
        <f>-STOA!P55</f>
        <v>0</v>
      </c>
      <c r="AC55">
        <f t="shared" si="0"/>
        <v>9.282529720209368</v>
      </c>
      <c r="AD55">
        <f t="shared" si="1"/>
        <v>1068.3451493033197</v>
      </c>
      <c r="AE55">
        <f>'IDT-1'!F55</f>
        <v>43.491999999999997</v>
      </c>
      <c r="AF55" s="25"/>
      <c r="AG55">
        <f t="shared" si="2"/>
        <v>1111.8371493033196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-56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3.76125</v>
      </c>
      <c r="E56">
        <f>GT_NG!T56</f>
        <v>7.568910021945868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437.43907500158321</v>
      </c>
      <c r="P56" s="37">
        <v>19.28</v>
      </c>
      <c r="Q56" s="37">
        <v>17.66</v>
      </c>
      <c r="R56" s="39">
        <v>25.2</v>
      </c>
      <c r="S56" s="39">
        <v>0</v>
      </c>
      <c r="T56" s="38">
        <f>SUMPRODUCT(LTA!J56:AN56,LTA!J$101:AN$101,LTA!J$105:AN$105)</f>
        <v>99.76</v>
      </c>
      <c r="U56" s="38">
        <f>SUMPRODUCT(LTA!J56:AN56,LTA!J$102:AN$102,LTA!J$105:AN$105)</f>
        <v>400.97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51.1</v>
      </c>
      <c r="Z56" s="35">
        <f>IEX!P56</f>
        <v>0</v>
      </c>
      <c r="AA56" s="76">
        <f>STOA!J56</f>
        <v>3.04</v>
      </c>
      <c r="AB56" s="76">
        <f>-STOA!P56</f>
        <v>0</v>
      </c>
      <c r="AC56">
        <f t="shared" si="0"/>
        <v>9.1620539473137406</v>
      </c>
      <c r="AD56">
        <f t="shared" si="1"/>
        <v>1065.0671810762151</v>
      </c>
      <c r="AE56">
        <f>'IDT-1'!F56</f>
        <v>23.742999999999999</v>
      </c>
      <c r="AF56" s="25"/>
      <c r="AG56">
        <f t="shared" si="2"/>
        <v>1088.810181076215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-50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3.76125</v>
      </c>
      <c r="E57">
        <f>GT_NG!T57</f>
        <v>7.568910021945868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436.17906827283298</v>
      </c>
      <c r="P57" s="37">
        <v>19.28</v>
      </c>
      <c r="Q57" s="37">
        <v>17.66</v>
      </c>
      <c r="R57" s="39">
        <v>25.2</v>
      </c>
      <c r="S57" s="39">
        <v>0</v>
      </c>
      <c r="T57" s="38">
        <f>SUMPRODUCT(LTA!J57:AN57,LTA!J$101:AN$101,LTA!J$105:AN$105)</f>
        <v>95.539999999999992</v>
      </c>
      <c r="U57" s="38">
        <f>SUMPRODUCT(LTA!J57:AN57,LTA!J$102:AN$102,LTA!J$105:AN$105)</f>
        <v>395.16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51.1</v>
      </c>
      <c r="Z57" s="35">
        <f>IEX!P57</f>
        <v>0</v>
      </c>
      <c r="AA57" s="76">
        <f>STOA!J57</f>
        <v>3.04</v>
      </c>
      <c r="AB57" s="76">
        <f>-STOA!P57</f>
        <v>0</v>
      </c>
      <c r="AC57">
        <f t="shared" si="0"/>
        <v>9.3098314433076208</v>
      </c>
      <c r="AD57">
        <f t="shared" si="1"/>
        <v>1023.6293968514711</v>
      </c>
      <c r="AE57">
        <f>'IDT-1'!F57</f>
        <v>61.892000000000003</v>
      </c>
      <c r="AF57" s="25"/>
      <c r="AG57">
        <f t="shared" si="2"/>
        <v>1085.5213968514711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-80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3.76125</v>
      </c>
      <c r="E58">
        <f>GT_NG!T58</f>
        <v>7.568910021945868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439.07231862501754</v>
      </c>
      <c r="P58" s="37">
        <v>19.28</v>
      </c>
      <c r="Q58" s="37">
        <v>17.66</v>
      </c>
      <c r="R58" s="39">
        <v>25.2</v>
      </c>
      <c r="S58" s="39">
        <v>0</v>
      </c>
      <c r="T58" s="38">
        <f>SUMPRODUCT(LTA!J58:AN58,LTA!J$101:AN$101,LTA!J$105:AN$105)</f>
        <v>94.210000000000008</v>
      </c>
      <c r="U58" s="38">
        <f>SUMPRODUCT(LTA!J58:AN58,LTA!J$102:AN$102,LTA!J$105:AN$105)</f>
        <v>389.54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51.1</v>
      </c>
      <c r="Z58" s="35">
        <f>IEX!P58</f>
        <v>0</v>
      </c>
      <c r="AA58" s="76">
        <f>STOA!J58</f>
        <v>3.04</v>
      </c>
      <c r="AB58" s="76">
        <f>-STOA!P58</f>
        <v>0</v>
      </c>
      <c r="AC58">
        <f t="shared" si="0"/>
        <v>9.2781887960546605</v>
      </c>
      <c r="AD58">
        <f t="shared" si="1"/>
        <v>1019.6042898509087</v>
      </c>
      <c r="AE58">
        <f>'IDT-1'!F58</f>
        <v>103.072</v>
      </c>
      <c r="AF58" s="25"/>
      <c r="AG58">
        <f t="shared" si="2"/>
        <v>1122.6762898509087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-80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3.76125</v>
      </c>
      <c r="E59">
        <f>GT_NG!T59</f>
        <v>7.568910021945868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437.36590284008776</v>
      </c>
      <c r="P59" s="37">
        <v>19.28</v>
      </c>
      <c r="Q59" s="37">
        <v>17.66</v>
      </c>
      <c r="R59" s="39">
        <v>25.2</v>
      </c>
      <c r="S59" s="39">
        <v>0</v>
      </c>
      <c r="T59" s="38">
        <f>SUMPRODUCT(LTA!J59:AN59,LTA!J$101:AN$101,LTA!J$105:AN$105)</f>
        <v>91.81</v>
      </c>
      <c r="U59" s="38">
        <f>SUMPRODUCT(LTA!J59:AN59,LTA!J$102:AN$102,LTA!J$105:AN$105)</f>
        <v>383.40999999999997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51.1</v>
      </c>
      <c r="Z59" s="35">
        <f>IEX!P59</f>
        <v>0</v>
      </c>
      <c r="AA59" s="76">
        <f>STOA!J59</f>
        <v>3.04</v>
      </c>
      <c r="AB59" s="76">
        <f>-STOA!P59</f>
        <v>0</v>
      </c>
      <c r="AC59">
        <f t="shared" si="0"/>
        <v>9.1118702518235573</v>
      </c>
      <c r="AD59">
        <f t="shared" si="1"/>
        <v>1020.5341926102099</v>
      </c>
      <c r="AE59">
        <f>'IDT-1'!F59</f>
        <v>129.07</v>
      </c>
      <c r="AF59" s="25"/>
      <c r="AG59">
        <f t="shared" si="2"/>
        <v>1149.6041926102098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-69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3.76125</v>
      </c>
      <c r="E60">
        <f>GT_NG!T60</f>
        <v>7.568910021945868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441.47287743181136</v>
      </c>
      <c r="P60" s="37">
        <v>19.329999999999998</v>
      </c>
      <c r="Q60" s="37">
        <v>7.72</v>
      </c>
      <c r="R60" s="39">
        <v>25.2</v>
      </c>
      <c r="S60" s="39">
        <v>0</v>
      </c>
      <c r="T60" s="38">
        <f>SUMPRODUCT(LTA!J60:AN60,LTA!J$101:AN$101,LTA!J$105:AN$105)</f>
        <v>88.25</v>
      </c>
      <c r="U60" s="38">
        <f>SUMPRODUCT(LTA!J60:AN60,LTA!J$102:AN$102,LTA!J$105:AN$105)</f>
        <v>376.60999999999996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51.1</v>
      </c>
      <c r="Z60" s="35">
        <f>IEX!P60</f>
        <v>0</v>
      </c>
      <c r="AA60" s="76">
        <f>STOA!J60</f>
        <v>3.04</v>
      </c>
      <c r="AB60" s="76">
        <f>-STOA!P60</f>
        <v>0</v>
      </c>
      <c r="AC60">
        <f t="shared" si="0"/>
        <v>8.9780933353563981</v>
      </c>
      <c r="AD60">
        <f t="shared" si="1"/>
        <v>1005.5249441184006</v>
      </c>
      <c r="AE60">
        <f>'IDT-1'!F60</f>
        <v>158.666</v>
      </c>
      <c r="AF60" s="25"/>
      <c r="AG60">
        <f t="shared" si="2"/>
        <v>1164.1909441184007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-68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3.76125</v>
      </c>
      <c r="E61">
        <f>GT_NG!T61</f>
        <v>7.568910021945868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442.01060592643501</v>
      </c>
      <c r="P61" s="37">
        <v>19.280000000000005</v>
      </c>
      <c r="Q61" s="37">
        <v>7.72</v>
      </c>
      <c r="R61" s="39">
        <v>25.2</v>
      </c>
      <c r="S61" s="39">
        <v>0</v>
      </c>
      <c r="T61" s="38">
        <f>SUMPRODUCT(LTA!J61:AN61,LTA!J$101:AN$101,LTA!J$105:AN$105)</f>
        <v>81.63</v>
      </c>
      <c r="U61" s="38">
        <f>SUMPRODUCT(LTA!J61:AN61,LTA!J$102:AN$102,LTA!J$105:AN$105)</f>
        <v>407.68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3.04</v>
      </c>
      <c r="AB61" s="76">
        <f>-STOA!P61</f>
        <v>0</v>
      </c>
      <c r="AC61">
        <f t="shared" si="0"/>
        <v>8.6561078433754002</v>
      </c>
      <c r="AD61">
        <f t="shared" si="1"/>
        <v>994.68465810500561</v>
      </c>
      <c r="AE61">
        <f>'IDT-1'!F61</f>
        <v>176.48699999999999</v>
      </c>
      <c r="AF61" s="25"/>
      <c r="AG61">
        <f t="shared" si="2"/>
        <v>1171.1716581050057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-53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3.76125</v>
      </c>
      <c r="E62">
        <f>GT_NG!T62</f>
        <v>7.568910021945868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441.41060592643493</v>
      </c>
      <c r="P62" s="37">
        <v>19.280000000000005</v>
      </c>
      <c r="Q62" s="37">
        <v>7.72</v>
      </c>
      <c r="R62" s="39">
        <v>25.2</v>
      </c>
      <c r="S62" s="39">
        <v>0</v>
      </c>
      <c r="T62" s="38">
        <f>SUMPRODUCT(LTA!J62:AN62,LTA!J$101:AN$101,LTA!J$105:AN$105)</f>
        <v>75.8</v>
      </c>
      <c r="U62" s="38">
        <f>SUMPRODUCT(LTA!J62:AN62,LTA!J$102:AN$102,LTA!J$105:AN$105)</f>
        <v>399.08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26.03</v>
      </c>
      <c r="Z62" s="35">
        <f>IEX!P62</f>
        <v>0</v>
      </c>
      <c r="AA62" s="76">
        <f>STOA!J62</f>
        <v>3.04</v>
      </c>
      <c r="AB62" s="76">
        <f>-STOA!P62</f>
        <v>0</v>
      </c>
      <c r="AC62">
        <f t="shared" si="0"/>
        <v>8.6082654325711232</v>
      </c>
      <c r="AD62">
        <f t="shared" si="1"/>
        <v>1022.7325005158096</v>
      </c>
      <c r="AE62">
        <f>'IDT-1'!F62</f>
        <v>175</v>
      </c>
      <c r="AF62" s="25"/>
      <c r="AG62">
        <f t="shared" si="2"/>
        <v>1197.7325005158095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-36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3.76125</v>
      </c>
      <c r="E63">
        <f>GT_NG!T63</f>
        <v>6.9993545937737291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446.71712568656972</v>
      </c>
      <c r="P63" s="37">
        <v>48.892870984790648</v>
      </c>
      <c r="Q63" s="37">
        <v>7.72</v>
      </c>
      <c r="R63" s="39">
        <v>25.2</v>
      </c>
      <c r="S63" s="39">
        <v>0</v>
      </c>
      <c r="T63" s="38">
        <f>SUMPRODUCT(LTA!J63:AN63,LTA!J$101:AN$101,LTA!J$105:AN$105)</f>
        <v>67.87</v>
      </c>
      <c r="U63" s="38">
        <f>SUMPRODUCT(LTA!J63:AN63,LTA!J$102:AN$102,LTA!J$105:AN$105)</f>
        <v>431.84000000000003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59.77</v>
      </c>
      <c r="Z63" s="35">
        <f>IEX!P63</f>
        <v>0</v>
      </c>
      <c r="AA63" s="76">
        <f>STOA!J63</f>
        <v>3.04</v>
      </c>
      <c r="AB63" s="76">
        <f>-STOA!P63</f>
        <v>0</v>
      </c>
      <c r="AC63">
        <f t="shared" si="0"/>
        <v>9.7889966084328499</v>
      </c>
      <c r="AD63">
        <f t="shared" si="1"/>
        <v>1056.4716046567012</v>
      </c>
      <c r="AE63">
        <f>'IDT-1'!F63</f>
        <v>155</v>
      </c>
      <c r="AF63" s="25"/>
      <c r="AG63">
        <f t="shared" si="2"/>
        <v>1211.4716046567012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-94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3.76125</v>
      </c>
      <c r="E64">
        <f>GT_NG!T64</f>
        <v>6.9993545937737291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447.21408657904027</v>
      </c>
      <c r="P64" s="37">
        <v>48.892870984790648</v>
      </c>
      <c r="Q64" s="37">
        <v>7.72</v>
      </c>
      <c r="R64" s="39">
        <v>25.2</v>
      </c>
      <c r="S64" s="39">
        <v>0</v>
      </c>
      <c r="T64" s="38">
        <f>SUMPRODUCT(LTA!J64:AN64,LTA!J$101:AN$101,LTA!J$105:AN$105)</f>
        <v>59.78</v>
      </c>
      <c r="U64" s="38">
        <f>SUMPRODUCT(LTA!J64:AN64,LTA!J$102:AN$102,LTA!J$105:AN$105)</f>
        <v>422.3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77.13</v>
      </c>
      <c r="Z64" s="35">
        <f>IEX!P64</f>
        <v>0</v>
      </c>
      <c r="AA64" s="76">
        <f>STOA!J64</f>
        <v>3.04</v>
      </c>
      <c r="AB64" s="76">
        <f>-STOA!P64</f>
        <v>0</v>
      </c>
      <c r="AC64">
        <f t="shared" si="0"/>
        <v>9.7514603119811003</v>
      </c>
      <c r="AD64">
        <f t="shared" si="1"/>
        <v>1061.7361018456236</v>
      </c>
      <c r="AE64">
        <f>'IDT-1'!F64</f>
        <v>145</v>
      </c>
      <c r="AF64" s="25"/>
      <c r="AG64">
        <f t="shared" si="2"/>
        <v>1206.7361018456236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-89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3.76125</v>
      </c>
      <c r="E65">
        <f>GT_NG!T65</f>
        <v>6.9993545937737291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462.63382207311952</v>
      </c>
      <c r="P65" s="37">
        <v>75.146677278153604</v>
      </c>
      <c r="Q65" s="37">
        <v>7.72</v>
      </c>
      <c r="R65" s="39">
        <v>25.2</v>
      </c>
      <c r="S65" s="39">
        <v>0</v>
      </c>
      <c r="T65" s="38">
        <f>SUMPRODUCT(LTA!J65:AN65,LTA!J$101:AN$101,LTA!J$105:AN$105)</f>
        <v>49.78</v>
      </c>
      <c r="U65" s="38">
        <f>SUMPRODUCT(LTA!J65:AN65,LTA!J$102:AN$102,LTA!J$105:AN$105)</f>
        <v>408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85.81</v>
      </c>
      <c r="Z65" s="35">
        <f>IEX!P65</f>
        <v>0</v>
      </c>
      <c r="AA65" s="76">
        <f>STOA!J65</f>
        <v>3.04</v>
      </c>
      <c r="AB65" s="76">
        <f>-STOA!P65</f>
        <v>0</v>
      </c>
      <c r="AC65">
        <f t="shared" si="0"/>
        <v>10.033291120749194</v>
      </c>
      <c r="AD65">
        <f t="shared" si="1"/>
        <v>1077.5078128242976</v>
      </c>
      <c r="AE65">
        <f>'IDT-1'!F65</f>
        <v>140</v>
      </c>
      <c r="AF65" s="25"/>
      <c r="AG65">
        <f t="shared" si="2"/>
        <v>1217.5078128242976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-99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3.76125</v>
      </c>
      <c r="E66">
        <f>GT_NG!T66</f>
        <v>6.9993545937737291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558.39025198817853</v>
      </c>
      <c r="P66" s="37">
        <v>75.146677278153604</v>
      </c>
      <c r="Q66" s="37">
        <v>26.676510137344668</v>
      </c>
      <c r="R66" s="39">
        <v>25.2</v>
      </c>
      <c r="S66" s="39">
        <v>0</v>
      </c>
      <c r="T66" s="38">
        <f>SUMPRODUCT(LTA!J66:AN66,LTA!J$101:AN$101,LTA!J$105:AN$105)</f>
        <v>39.840000000000003</v>
      </c>
      <c r="U66" s="38">
        <f>SUMPRODUCT(LTA!J66:AN66,LTA!J$102:AN$102,LTA!J$105:AN$105)</f>
        <v>397.26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63.63</v>
      </c>
      <c r="Z66" s="35">
        <f>IEX!P66</f>
        <v>0</v>
      </c>
      <c r="AA66" s="76">
        <f>STOA!J66</f>
        <v>3.04</v>
      </c>
      <c r="AB66" s="76">
        <f>-STOA!P66</f>
        <v>0</v>
      </c>
      <c r="AC66">
        <f t="shared" si="0"/>
        <v>10.798138328505653</v>
      </c>
      <c r="AD66">
        <f t="shared" si="1"/>
        <v>1122.5959056689449</v>
      </c>
      <c r="AE66">
        <f>'IDT-1'!F66</f>
        <v>92</v>
      </c>
      <c r="AF66" s="25"/>
      <c r="AG66">
        <f t="shared" si="2"/>
        <v>1214.5959056689449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-125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3.76125</v>
      </c>
      <c r="E67">
        <f>GT_NG!T67</f>
        <v>6.9993545937737291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57.212717879509817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642.47194937379948</v>
      </c>
      <c r="P67" s="37">
        <v>75.146677278153604</v>
      </c>
      <c r="Q67" s="37">
        <v>26.676510137344668</v>
      </c>
      <c r="R67" s="39">
        <v>24.18</v>
      </c>
      <c r="S67" s="39">
        <v>0</v>
      </c>
      <c r="T67" s="38">
        <f>SUMPRODUCT(LTA!J67:AN67,LTA!J$101:AN$101,LTA!J$105:AN$105)</f>
        <v>33.01</v>
      </c>
      <c r="U67" s="38">
        <f>SUMPRODUCT(LTA!J67:AN67,LTA!J$102:AN$102,LTA!J$105:AN$105)</f>
        <v>386.74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3.04</v>
      </c>
      <c r="AB67" s="76">
        <f>-STOA!P67</f>
        <v>0</v>
      </c>
      <c r="AC67">
        <f t="shared" si="0"/>
        <v>10.450965444856479</v>
      </c>
      <c r="AD67">
        <f t="shared" si="1"/>
        <v>1168.7874938177247</v>
      </c>
      <c r="AE67">
        <f>'IDT-1'!F67</f>
        <v>32.951999999999998</v>
      </c>
      <c r="AF67" s="25"/>
      <c r="AG67">
        <f t="shared" si="2"/>
        <v>1201.7394938177247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-80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3.76125</v>
      </c>
      <c r="E68">
        <f>GT_NG!T68</f>
        <v>6.9993545937737291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57.212717879509817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656.21632382247219</v>
      </c>
      <c r="P68" s="37">
        <v>75.147129049511008</v>
      </c>
      <c r="Q68" s="37">
        <v>26.676932275497297</v>
      </c>
      <c r="R68" s="39">
        <v>21.89</v>
      </c>
      <c r="S68" s="39">
        <v>0</v>
      </c>
      <c r="T68" s="38">
        <f>SUMPRODUCT(LTA!J68:AN68,LTA!J$101:AN$101,LTA!J$105:AN$105)</f>
        <v>24.16</v>
      </c>
      <c r="U68" s="38">
        <f>SUMPRODUCT(LTA!J68:AN68,LTA!J$102:AN$102,LTA!J$105:AN$105)</f>
        <v>376.59000000000003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3.04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10.470729564876349</v>
      </c>
      <c r="AD68">
        <f t="shared" ref="AD68:AD98" si="4">SUM(B68:AB68,AI68:AV68)-AC68</f>
        <v>1151.2229780558878</v>
      </c>
      <c r="AE68">
        <f>'IDT-1'!F68</f>
        <v>47.14</v>
      </c>
      <c r="AF68" s="25"/>
      <c r="AG68">
        <f t="shared" ref="AG68:AG98" si="5">SUM(AD68:AF68)</f>
        <v>1198.3629780558879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-90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3.76125</v>
      </c>
      <c r="E69">
        <f>GT_NG!T69</f>
        <v>6.9993545937737291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57.212717879509817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666.13750198428227</v>
      </c>
      <c r="P69" s="37">
        <v>75.147129049511008</v>
      </c>
      <c r="Q69" s="37">
        <v>26.676932275497297</v>
      </c>
      <c r="R69" s="39">
        <v>15.429999999999998</v>
      </c>
      <c r="S69" s="39">
        <v>0</v>
      </c>
      <c r="T69" s="38">
        <f>SUMPRODUCT(LTA!J69:AN69,LTA!J$101:AN$101,LTA!J$105:AN$105)</f>
        <v>16.3</v>
      </c>
      <c r="U69" s="38">
        <f>SUMPRODUCT(LTA!J69:AN69,LTA!J$102:AN$102,LTA!J$105:AN$105)</f>
        <v>384.94000000000005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3.04</v>
      </c>
      <c r="AB69" s="76">
        <f>-STOA!P69</f>
        <v>0</v>
      </c>
      <c r="AC69">
        <f t="shared" si="3"/>
        <v>10.595884573929716</v>
      </c>
      <c r="AD69">
        <f t="shared" si="4"/>
        <v>1143.0490012086443</v>
      </c>
      <c r="AE69">
        <f>'IDT-1'!F69</f>
        <v>59.497999999999998</v>
      </c>
      <c r="AF69" s="25"/>
      <c r="AG69">
        <f t="shared" si="5"/>
        <v>1202.5470012086444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-102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3.76125</v>
      </c>
      <c r="E70">
        <f>GT_NG!T70</f>
        <v>6.9993545937737291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69.606939547153218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670.72552099040047</v>
      </c>
      <c r="P70" s="37">
        <v>75.147129049511008</v>
      </c>
      <c r="Q70" s="37">
        <v>26.676932275497297</v>
      </c>
      <c r="R70" s="39">
        <v>9.8699999999999992</v>
      </c>
      <c r="S70" s="39">
        <v>0</v>
      </c>
      <c r="T70" s="38">
        <f>SUMPRODUCT(LTA!J70:AN70,LTA!J$101:AN$101,LTA!J$105:AN$105)</f>
        <v>11.48</v>
      </c>
      <c r="U70" s="38">
        <f>SUMPRODUCT(LTA!J70:AN70,LTA!J$102:AN$102,LTA!J$105:AN$105)</f>
        <v>411.1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13.5</v>
      </c>
      <c r="Z70" s="35">
        <f>IEX!P70</f>
        <v>0</v>
      </c>
      <c r="AA70" s="76">
        <f>STOA!J70</f>
        <v>3.04</v>
      </c>
      <c r="AB70" s="76">
        <f>-STOA!P70</f>
        <v>0</v>
      </c>
      <c r="AC70">
        <f t="shared" si="3"/>
        <v>11.066788507141519</v>
      </c>
      <c r="AD70">
        <f t="shared" si="4"/>
        <v>1174.8403379491942</v>
      </c>
      <c r="AE70">
        <f>'IDT-1'!F70</f>
        <v>26.113</v>
      </c>
      <c r="AF70" s="25"/>
      <c r="AG70">
        <f t="shared" si="5"/>
        <v>1200.9533379491943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-116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3.76125</v>
      </c>
      <c r="E71">
        <f>GT_NG!T71</f>
        <v>7.568910021945868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69.607100187460944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504.98211349662336</v>
      </c>
      <c r="P71" s="37">
        <v>75.147129049511008</v>
      </c>
      <c r="Q71" s="37">
        <v>26.676932275497297</v>
      </c>
      <c r="R71" s="39">
        <v>4.567454038997214</v>
      </c>
      <c r="S71" s="39">
        <v>0</v>
      </c>
      <c r="T71" s="38">
        <f>SUMPRODUCT(LTA!J71:AN71,LTA!J$101:AN$101,LTA!J$105:AN$105)</f>
        <v>6.71</v>
      </c>
      <c r="U71" s="38">
        <f>SUMPRODUCT(LTA!J71:AN71,LTA!J$102:AN$102,LTA!J$105:AN$105)</f>
        <v>407.39000000000004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13.5</v>
      </c>
      <c r="Z71" s="35">
        <f>IEX!P71</f>
        <v>0</v>
      </c>
      <c r="AA71" s="76">
        <f>STOA!J71</f>
        <v>3.04</v>
      </c>
      <c r="AB71" s="76">
        <f>-STOA!P71</f>
        <v>0</v>
      </c>
      <c r="AC71">
        <f t="shared" si="3"/>
        <v>9.082404934746279</v>
      </c>
      <c r="AD71">
        <f t="shared" si="4"/>
        <v>1155.3284841352895</v>
      </c>
      <c r="AE71">
        <f>'IDT-1'!F71</f>
        <v>49.713999999999999</v>
      </c>
      <c r="AF71" s="25"/>
      <c r="AG71">
        <f t="shared" si="5"/>
        <v>1205.0424841352894</v>
      </c>
      <c r="AI71" s="35">
        <f>PXIL!J71</f>
        <v>0</v>
      </c>
      <c r="AJ71" s="35">
        <f>PXIL!P71</f>
        <v>0</v>
      </c>
      <c r="AK71" s="35">
        <f>RTM_IEX!J71</f>
        <v>41.46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3.76125</v>
      </c>
      <c r="E72">
        <f>GT_NG!T72</f>
        <v>7.568910021945868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69.607100187460944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521.76998843044737</v>
      </c>
      <c r="P72" s="37">
        <v>75.147129049511008</v>
      </c>
      <c r="Q72" s="37">
        <v>26.676932275497297</v>
      </c>
      <c r="R72" s="39">
        <v>1.6974512743628183</v>
      </c>
      <c r="S72" s="39">
        <v>0</v>
      </c>
      <c r="T72" s="38">
        <f>SUMPRODUCT(LTA!J72:AN72,LTA!J$101:AN$101,LTA!J$105:AN$105)</f>
        <v>3.98</v>
      </c>
      <c r="U72" s="38">
        <f>SUMPRODUCT(LTA!J72:AN72,LTA!J$102:AN$102,LTA!J$105:AN$105)</f>
        <v>403.72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29.89</v>
      </c>
      <c r="Z72" s="35">
        <f>IEX!P72</f>
        <v>0</v>
      </c>
      <c r="AA72" s="76">
        <f>STOA!J72</f>
        <v>3.04</v>
      </c>
      <c r="AB72" s="76">
        <f>-STOA!P72</f>
        <v>0</v>
      </c>
      <c r="AC72">
        <f t="shared" si="3"/>
        <v>9.2238023376659584</v>
      </c>
      <c r="AD72">
        <f t="shared" si="4"/>
        <v>1173.3149589015595</v>
      </c>
      <c r="AE72">
        <f>'IDT-1'!F72</f>
        <v>45.767000000000003</v>
      </c>
      <c r="AF72" s="25"/>
      <c r="AG72">
        <f t="shared" si="5"/>
        <v>1219.0819589015596</v>
      </c>
      <c r="AI72" s="35">
        <f>PXIL!J72</f>
        <v>0</v>
      </c>
      <c r="AJ72" s="35">
        <f>PXIL!P72</f>
        <v>0</v>
      </c>
      <c r="AK72" s="35">
        <f>RTM_IEX!J72</f>
        <v>35.68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3.76125</v>
      </c>
      <c r="E73">
        <f>GT_NG!T73</f>
        <v>7.568910021945868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69.607100187460944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547.16400181063295</v>
      </c>
      <c r="P73" s="37">
        <v>75.147129049511008</v>
      </c>
      <c r="Q73" s="37">
        <v>26.676932275497297</v>
      </c>
      <c r="R73" s="39">
        <v>0.72</v>
      </c>
      <c r="S73" s="39">
        <v>0</v>
      </c>
      <c r="T73" s="38">
        <f>SUMPRODUCT(LTA!J73:AN73,LTA!J$101:AN$101,LTA!J$105:AN$105)</f>
        <v>2.25</v>
      </c>
      <c r="U73" s="38">
        <f>SUMPRODUCT(LTA!J73:AN73,LTA!J$102:AN$102,LTA!J$105:AN$105)</f>
        <v>401.48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26.99</v>
      </c>
      <c r="Z73" s="35">
        <f>IEX!P73</f>
        <v>0</v>
      </c>
      <c r="AA73" s="76">
        <f>STOA!J73</f>
        <v>3.04</v>
      </c>
      <c r="AB73" s="76">
        <f>-STOA!P73</f>
        <v>0</v>
      </c>
      <c r="AC73">
        <f t="shared" si="3"/>
        <v>9.4282915220913726</v>
      </c>
      <c r="AD73">
        <f t="shared" si="4"/>
        <v>1199.3270318229565</v>
      </c>
      <c r="AE73">
        <f>'IDT-1'!F73</f>
        <v>38.902000000000001</v>
      </c>
      <c r="AF73" s="25"/>
      <c r="AG73">
        <f t="shared" si="5"/>
        <v>1238.2290318229566</v>
      </c>
      <c r="AI73" s="35">
        <f>PXIL!J73</f>
        <v>0</v>
      </c>
      <c r="AJ73" s="35">
        <f>PXIL!P73</f>
        <v>0</v>
      </c>
      <c r="AK73" s="35">
        <f>RTM_IEX!J73</f>
        <v>44.35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3.76125</v>
      </c>
      <c r="E74">
        <f>GT_NG!T74</f>
        <v>7.568910021945868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69.607100187460944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581.29034569994747</v>
      </c>
      <c r="P74" s="37">
        <v>75.147129049511008</v>
      </c>
      <c r="Q74" s="37">
        <v>26.676932275497297</v>
      </c>
      <c r="R74" s="39">
        <v>0.40253164556962029</v>
      </c>
      <c r="S74" s="39">
        <v>0</v>
      </c>
      <c r="T74" s="38">
        <f>SUMPRODUCT(LTA!J74:AN74,LTA!J$101:AN$101,LTA!J$105:AN$105)</f>
        <v>1.5</v>
      </c>
      <c r="U74" s="38">
        <f>SUMPRODUCT(LTA!J74:AN74,LTA!J$102:AN$102,LTA!J$105:AN$105)</f>
        <v>401.48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26.52</v>
      </c>
      <c r="Z74" s="35">
        <f>IEX!P74</f>
        <v>0</v>
      </c>
      <c r="AA74" s="76">
        <f>STOA!J74</f>
        <v>3.04</v>
      </c>
      <c r="AB74" s="76">
        <f>-STOA!P74</f>
        <v>0</v>
      </c>
      <c r="AC74">
        <f t="shared" si="3"/>
        <v>9.5321007512634708</v>
      </c>
      <c r="AD74">
        <f t="shared" si="4"/>
        <v>1212.5320981286686</v>
      </c>
      <c r="AE74">
        <f>'IDT-1'!F74</f>
        <v>34.326000000000001</v>
      </c>
      <c r="AF74" s="25"/>
      <c r="AG74">
        <f t="shared" si="5"/>
        <v>1246.8580981286686</v>
      </c>
      <c r="AI74" s="35">
        <f>PXIL!J74</f>
        <v>0</v>
      </c>
      <c r="AJ74" s="35">
        <f>PXIL!P74</f>
        <v>0</v>
      </c>
      <c r="AK74" s="35">
        <f>RTM_IEX!J74</f>
        <v>25.07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3.76125</v>
      </c>
      <c r="E75">
        <f>GT_NG!T75</f>
        <v>7.6520848573518672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69.607100187460944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589.86990134963105</v>
      </c>
      <c r="P75" s="37">
        <v>75.147129049511008</v>
      </c>
      <c r="Q75" s="37">
        <v>26.676932275497297</v>
      </c>
      <c r="R75" s="39">
        <v>0</v>
      </c>
      <c r="S75" s="39">
        <v>0</v>
      </c>
      <c r="T75" s="38">
        <f>SUMPRODUCT(LTA!J75:AN75,LTA!J$101:AN$101,LTA!J$105:AN$105)</f>
        <v>0.85</v>
      </c>
      <c r="U75" s="38">
        <f>SUMPRODUCT(LTA!J75:AN75,LTA!J$102:AN$102,LTA!J$105:AN$105)</f>
        <v>401.8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42.99</v>
      </c>
      <c r="Z75" s="35">
        <f>IEX!P75</f>
        <v>0</v>
      </c>
      <c r="AA75" s="76">
        <f>STOA!J75</f>
        <v>3.04</v>
      </c>
      <c r="AB75" s="76">
        <f>-STOA!P75</f>
        <v>0</v>
      </c>
      <c r="AC75">
        <f t="shared" si="3"/>
        <v>10.008214302211726</v>
      </c>
      <c r="AD75">
        <f t="shared" si="4"/>
        <v>1273.0961834172406</v>
      </c>
      <c r="AE75">
        <f>'IDT-1'!F75</f>
        <v>0</v>
      </c>
      <c r="AF75" s="25"/>
      <c r="AG75">
        <f t="shared" si="5"/>
        <v>1273.0961834172406</v>
      </c>
      <c r="AI75" s="35">
        <f>PXIL!J75</f>
        <v>0</v>
      </c>
      <c r="AJ75" s="35">
        <f>PXIL!P75</f>
        <v>0</v>
      </c>
      <c r="AK75" s="35">
        <f>RTM_IEX!J75</f>
        <v>61.71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3.76125</v>
      </c>
      <c r="E76">
        <f>GT_NG!T76</f>
        <v>7.6520848573518672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69.607100187460944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590.51366255965297</v>
      </c>
      <c r="P76" s="37">
        <v>75.147129049511008</v>
      </c>
      <c r="Q76" s="37">
        <v>26.676932275497297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401.8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41.54</v>
      </c>
      <c r="Z76" s="35">
        <f>IEX!P76</f>
        <v>0</v>
      </c>
      <c r="AA76" s="76">
        <f>STOA!J76</f>
        <v>3.04</v>
      </c>
      <c r="AB76" s="76">
        <f>-STOA!P76</f>
        <v>0</v>
      </c>
      <c r="AC76">
        <f t="shared" si="3"/>
        <v>9.9576216396498971</v>
      </c>
      <c r="AD76">
        <f t="shared" si="4"/>
        <v>1266.6605372898243</v>
      </c>
      <c r="AE76">
        <f>'IDT-1'!F76</f>
        <v>0</v>
      </c>
      <c r="AF76" s="25"/>
      <c r="AG76">
        <f t="shared" si="5"/>
        <v>1266.6605372898243</v>
      </c>
      <c r="AI76" s="35">
        <f>PXIL!J76</f>
        <v>0</v>
      </c>
      <c r="AJ76" s="35">
        <f>PXIL!P76</f>
        <v>0</v>
      </c>
      <c r="AK76" s="35">
        <f>RTM_IEX!J76</f>
        <v>56.88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3.76125</v>
      </c>
      <c r="E77">
        <f>GT_NG!T77</f>
        <v>7.6520848573518672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69.607100187460944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581.11034734226178</v>
      </c>
      <c r="P77" s="37">
        <v>75.147129049511008</v>
      </c>
      <c r="Q77" s="37">
        <v>26.676932275497297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401.8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42.96</v>
      </c>
      <c r="Z77" s="35">
        <f>IEX!P77</f>
        <v>0</v>
      </c>
      <c r="AA77" s="76">
        <f>STOA!J77</f>
        <v>3.04</v>
      </c>
      <c r="AB77" s="76">
        <f>-STOA!P77</f>
        <v>0</v>
      </c>
      <c r="AC77">
        <f t="shared" si="3"/>
        <v>9.7750757809542463</v>
      </c>
      <c r="AD77">
        <f t="shared" si="4"/>
        <v>1243.4397679311287</v>
      </c>
      <c r="AE77">
        <f>'IDT-1'!F77</f>
        <v>0</v>
      </c>
      <c r="AF77" s="25"/>
      <c r="AG77">
        <f t="shared" si="5"/>
        <v>1243.4397679311287</v>
      </c>
      <c r="AI77" s="35">
        <f>PXIL!J77</f>
        <v>0</v>
      </c>
      <c r="AJ77" s="35">
        <f>PXIL!P77</f>
        <v>0</v>
      </c>
      <c r="AK77" s="35">
        <f>RTM_IEX!J77</f>
        <v>41.46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3.76125</v>
      </c>
      <c r="E78">
        <f>GT_NG!T78</f>
        <v>7.6520848573518672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69.607100187460944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581.37735796634388</v>
      </c>
      <c r="P78" s="37">
        <v>75.147129049511008</v>
      </c>
      <c r="Q78" s="37">
        <v>26.676932275497297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401.8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57.45</v>
      </c>
      <c r="Z78" s="35">
        <f>IEX!P78</f>
        <v>0</v>
      </c>
      <c r="AA78" s="76">
        <f>STOA!J78</f>
        <v>3.04</v>
      </c>
      <c r="AB78" s="76">
        <f>-STOA!P78</f>
        <v>0</v>
      </c>
      <c r="AC78">
        <f t="shared" si="3"/>
        <v>9.6570384638220865</v>
      </c>
      <c r="AD78">
        <f t="shared" si="4"/>
        <v>1228.4248158723428</v>
      </c>
      <c r="AE78">
        <f>'IDT-1'!F78</f>
        <v>0</v>
      </c>
      <c r="AF78" s="25"/>
      <c r="AG78">
        <f t="shared" si="5"/>
        <v>1228.4248158723428</v>
      </c>
      <c r="AI78" s="35">
        <f>PXIL!J78</f>
        <v>0</v>
      </c>
      <c r="AJ78" s="35">
        <f>PXIL!P78</f>
        <v>0</v>
      </c>
      <c r="AK78" s="35">
        <f>RTM_IEX!J78</f>
        <v>11.57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3.76125</v>
      </c>
      <c r="E79">
        <f>GT_NG!T79</f>
        <v>8.2247706422018343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69.607051048506676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705.41279128238102</v>
      </c>
      <c r="P79" s="37">
        <v>75.147129049511008</v>
      </c>
      <c r="Q79" s="37">
        <v>26.676932275497297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401.64000000000004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44.35</v>
      </c>
      <c r="Z79" s="35">
        <f>IEX!P79</f>
        <v>0</v>
      </c>
      <c r="AA79" s="76">
        <f>STOA!J79</f>
        <v>3.13</v>
      </c>
      <c r="AB79" s="76">
        <f>-STOA!P79</f>
        <v>0</v>
      </c>
      <c r="AC79">
        <f t="shared" si="3"/>
        <v>11.332199693742055</v>
      </c>
      <c r="AD79">
        <f t="shared" si="4"/>
        <v>1212.6177246043558</v>
      </c>
      <c r="AE79">
        <f>'IDT-1'!F79</f>
        <v>0</v>
      </c>
      <c r="AF79" s="25"/>
      <c r="AG79">
        <f t="shared" si="5"/>
        <v>1212.6177246043558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-114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3.76125</v>
      </c>
      <c r="E80">
        <f>GT_NG!T80</f>
        <v>8.2247706422018343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69.60688476169166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752.4942157166181</v>
      </c>
      <c r="P80" s="37">
        <v>75.147129049511008</v>
      </c>
      <c r="Q80" s="37">
        <v>26.676932275497297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401.64000000000004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9.64</v>
      </c>
      <c r="Z80" s="35">
        <f>IEX!P80</f>
        <v>0</v>
      </c>
      <c r="AA80" s="76">
        <f>STOA!J80</f>
        <v>3.13</v>
      </c>
      <c r="AB80" s="76">
        <f>-STOA!P80</f>
        <v>0</v>
      </c>
      <c r="AC80">
        <f t="shared" si="3"/>
        <v>11.743148238596122</v>
      </c>
      <c r="AD80">
        <f t="shared" si="4"/>
        <v>1184.578034206924</v>
      </c>
      <c r="AE80">
        <f>'IDT-1'!F80</f>
        <v>0</v>
      </c>
      <c r="AF80" s="25"/>
      <c r="AG80">
        <f t="shared" si="5"/>
        <v>1184.578034206924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-154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3.76125</v>
      </c>
      <c r="E81">
        <f>GT_NG!T81</f>
        <v>8.2247706422018343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69.60688476169166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708.15357528517347</v>
      </c>
      <c r="P81" s="37">
        <v>75.147129049511008</v>
      </c>
      <c r="Q81" s="37">
        <v>26.676932275497297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401.64000000000004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3.13</v>
      </c>
      <c r="AB81" s="76">
        <f>-STOA!P81</f>
        <v>0</v>
      </c>
      <c r="AC81">
        <f t="shared" si="3"/>
        <v>11.17273419586137</v>
      </c>
      <c r="AD81">
        <f t="shared" si="4"/>
        <v>1150.1678078182142</v>
      </c>
      <c r="AE81">
        <f>'IDT-1'!F81</f>
        <v>0</v>
      </c>
      <c r="AF81" s="25"/>
      <c r="AG81">
        <f t="shared" si="5"/>
        <v>1150.1678078182142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-135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3.76125</v>
      </c>
      <c r="E82">
        <f>GT_NG!T82</f>
        <v>8.2247706422018343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58.45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697.03530603197567</v>
      </c>
      <c r="P82" s="37">
        <v>75.147129049511008</v>
      </c>
      <c r="Q82" s="37">
        <v>26.676932275497297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401.64000000000004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3.13</v>
      </c>
      <c r="AB82" s="76">
        <f>-STOA!P82</f>
        <v>0</v>
      </c>
      <c r="AC82">
        <f t="shared" si="3"/>
        <v>11.046155904240859</v>
      </c>
      <c r="AD82">
        <f t="shared" si="4"/>
        <v>1122.0192320949452</v>
      </c>
      <c r="AE82">
        <f>'IDT-1'!F82</f>
        <v>0</v>
      </c>
      <c r="AF82" s="25"/>
      <c r="AG82">
        <f t="shared" si="5"/>
        <v>1122.0192320949452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-141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3.76125</v>
      </c>
      <c r="E83">
        <f>GT_NG!T83</f>
        <v>8.2247706422018343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58.45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689.59484159996452</v>
      </c>
      <c r="P83" s="37">
        <v>75.147129049511008</v>
      </c>
      <c r="Q83" s="37">
        <v>26.676932275497297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389.90999999999997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3.13</v>
      </c>
      <c r="AB83" s="76">
        <f>-STOA!P83</f>
        <v>0</v>
      </c>
      <c r="AC83">
        <f t="shared" si="3"/>
        <v>10.825874417127732</v>
      </c>
      <c r="AD83">
        <f t="shared" si="4"/>
        <v>1112.069049150047</v>
      </c>
      <c r="AE83">
        <f>'IDT-1'!F83</f>
        <v>0</v>
      </c>
      <c r="AF83" s="25"/>
      <c r="AG83">
        <f t="shared" si="5"/>
        <v>1112.069049150047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-132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3.76125</v>
      </c>
      <c r="E84">
        <f>GT_NG!T84</f>
        <v>8.2247706422018343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58.45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616.86200350472643</v>
      </c>
      <c r="P84" s="37">
        <v>75.147129049511008</v>
      </c>
      <c r="Q84" s="37">
        <v>26.676932275497297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356.31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3.13</v>
      </c>
      <c r="AB84" s="76">
        <f>-STOA!P84</f>
        <v>0</v>
      </c>
      <c r="AC84">
        <f t="shared" si="3"/>
        <v>9.7134708218111196</v>
      </c>
      <c r="AD84">
        <f t="shared" si="4"/>
        <v>1042.8486146501255</v>
      </c>
      <c r="AE84">
        <f>'IDT-1'!F84</f>
        <v>0</v>
      </c>
      <c r="AF84" s="25"/>
      <c r="AG84">
        <f t="shared" si="5"/>
        <v>1042.8486146501255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-96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3.76125</v>
      </c>
      <c r="E85">
        <f>GT_NG!T85</f>
        <v>8.2247706422018343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58.45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537.59507986774338</v>
      </c>
      <c r="P85" s="37">
        <v>75.147129049511008</v>
      </c>
      <c r="Q85" s="37">
        <v>26.676932275497297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356.31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3.13</v>
      </c>
      <c r="AB85" s="76">
        <f>-STOA!P85</f>
        <v>0</v>
      </c>
      <c r="AC85">
        <f t="shared" si="3"/>
        <v>8.8750719055297314</v>
      </c>
      <c r="AD85">
        <f t="shared" si="4"/>
        <v>992.42008992942397</v>
      </c>
      <c r="AE85">
        <f>'IDT-1'!F85</f>
        <v>0</v>
      </c>
      <c r="AF85" s="25"/>
      <c r="AG85">
        <f t="shared" si="5"/>
        <v>992.42008992942397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-68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3.76125</v>
      </c>
      <c r="E86">
        <f>GT_NG!T86</f>
        <v>8.2247706422018343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58.45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492.18275349261097</v>
      </c>
      <c r="P86" s="37">
        <v>75.147129049511008</v>
      </c>
      <c r="Q86" s="37">
        <v>26.676932275497297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356.31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3.13</v>
      </c>
      <c r="AB86" s="76">
        <f>-STOA!P86</f>
        <v>0</v>
      </c>
      <c r="AC86">
        <f t="shared" si="3"/>
        <v>8.4186586221298416</v>
      </c>
      <c r="AD86">
        <f t="shared" si="4"/>
        <v>960.4641768376913</v>
      </c>
      <c r="AE86">
        <f>'IDT-1'!F86</f>
        <v>0</v>
      </c>
      <c r="AF86" s="25"/>
      <c r="AG86">
        <f t="shared" si="5"/>
        <v>960.4641768376913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-55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3.76125</v>
      </c>
      <c r="E87">
        <f>GT_NG!T87</f>
        <v>8.2247706422018343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58.45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480.3724380500135</v>
      </c>
      <c r="P87" s="37">
        <v>75.147129049511008</v>
      </c>
      <c r="Q87" s="37">
        <v>7.71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356.15000000000003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3.13</v>
      </c>
      <c r="AB87" s="76">
        <f>-STOA!P87</f>
        <v>0</v>
      </c>
      <c r="AC87">
        <f t="shared" si="3"/>
        <v>8.1852094082113069</v>
      </c>
      <c r="AD87">
        <f t="shared" si="4"/>
        <v>928.76037833351506</v>
      </c>
      <c r="AE87">
        <f>'IDT-1'!F87</f>
        <v>0</v>
      </c>
      <c r="AF87" s="25"/>
      <c r="AG87">
        <f t="shared" si="5"/>
        <v>928.76037833351506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-56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3.76125</v>
      </c>
      <c r="E88">
        <f>GT_NG!T88</f>
        <v>8.2247706422018343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58.45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472.83916484444512</v>
      </c>
      <c r="P88" s="37">
        <v>75.147129049511008</v>
      </c>
      <c r="Q88" s="37">
        <v>7.71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356.15000000000003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8.68</v>
      </c>
      <c r="Z88" s="35">
        <f>IEX!P88</f>
        <v>0</v>
      </c>
      <c r="AA88" s="76">
        <f>STOA!J88</f>
        <v>3.13</v>
      </c>
      <c r="AB88" s="76">
        <f>-STOA!P88</f>
        <v>0</v>
      </c>
      <c r="AC88">
        <f t="shared" si="3"/>
        <v>8.1548472857948529</v>
      </c>
      <c r="AD88">
        <f t="shared" si="4"/>
        <v>934.93746725036317</v>
      </c>
      <c r="AE88">
        <f>'IDT-1'!F88</f>
        <v>0</v>
      </c>
      <c r="AF88" s="25"/>
      <c r="AG88">
        <f t="shared" si="5"/>
        <v>934.93746725036317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-51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3.76125</v>
      </c>
      <c r="E89">
        <f>GT_NG!T89</f>
        <v>8.2247706422018343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58.45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472.84921764252977</v>
      </c>
      <c r="P89" s="37">
        <v>75.147129049511008</v>
      </c>
      <c r="Q89" s="37">
        <v>7.71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356.53000000000003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15.43</v>
      </c>
      <c r="Z89" s="35">
        <f>IEX!P89</f>
        <v>0</v>
      </c>
      <c r="AA89" s="76">
        <f>STOA!J89</f>
        <v>3.13</v>
      </c>
      <c r="AB89" s="76">
        <f>-STOA!P89</f>
        <v>0</v>
      </c>
      <c r="AC89">
        <f t="shared" si="3"/>
        <v>8.2105396976199128</v>
      </c>
      <c r="AD89">
        <f t="shared" si="4"/>
        <v>942.02182763662267</v>
      </c>
      <c r="AE89">
        <f>'IDT-1'!F89</f>
        <v>0</v>
      </c>
      <c r="AF89" s="25"/>
      <c r="AG89">
        <f t="shared" si="5"/>
        <v>942.02182763662267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-51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3.76125</v>
      </c>
      <c r="E90">
        <f>GT_NG!T90</f>
        <v>8.2247706422018343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58.45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461.85617609735573</v>
      </c>
      <c r="P90" s="37">
        <v>75.147129049511008</v>
      </c>
      <c r="Q90" s="37">
        <v>7.71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356.53000000000003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17.350000000000001</v>
      </c>
      <c r="Z90" s="35">
        <f>IEX!P90</f>
        <v>0</v>
      </c>
      <c r="AA90" s="76">
        <f>STOA!J90</f>
        <v>3.13</v>
      </c>
      <c r="AB90" s="76">
        <f>-STOA!P90</f>
        <v>0</v>
      </c>
      <c r="AC90">
        <f t="shared" si="3"/>
        <v>8.1004633821545333</v>
      </c>
      <c r="AD90">
        <f t="shared" si="4"/>
        <v>938.05886240691405</v>
      </c>
      <c r="AE90">
        <f>'IDT-1'!F90</f>
        <v>0</v>
      </c>
      <c r="AF90" s="25"/>
      <c r="AG90">
        <f t="shared" si="5"/>
        <v>938.05886240691405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-46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3.76125</v>
      </c>
      <c r="E91">
        <f>GT_NG!T91</f>
        <v>8.2247706422018343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53.95371294201707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471.57949131474709</v>
      </c>
      <c r="P91" s="37">
        <v>75.85710192542787</v>
      </c>
      <c r="Q91" s="37">
        <v>7.8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356.77000000000004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3.13</v>
      </c>
      <c r="AB91" s="76">
        <f>-STOA!P91</f>
        <v>0</v>
      </c>
      <c r="AC91">
        <f t="shared" si="3"/>
        <v>7.9904320353822564</v>
      </c>
      <c r="AD91">
        <f t="shared" si="4"/>
        <v>930.08589478901149</v>
      </c>
      <c r="AE91">
        <f>'IDT-1'!F91</f>
        <v>0</v>
      </c>
      <c r="AF91" s="25"/>
      <c r="AG91">
        <f t="shared" si="5"/>
        <v>930.08589478901149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-43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3.76125</v>
      </c>
      <c r="E92">
        <f>GT_NG!T92</f>
        <v>8.2247706422018343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53.95371294201707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467.85412653202974</v>
      </c>
      <c r="P92" s="37">
        <v>75.85710192542787</v>
      </c>
      <c r="Q92" s="37">
        <v>7.8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356.77000000000004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3.13</v>
      </c>
      <c r="AB92" s="76">
        <f>-STOA!P92</f>
        <v>0</v>
      </c>
      <c r="AC92">
        <f t="shared" si="3"/>
        <v>8.0399873729031057</v>
      </c>
      <c r="AD92">
        <f t="shared" si="4"/>
        <v>916.3109746687735</v>
      </c>
      <c r="AE92">
        <f>'IDT-1'!F92</f>
        <v>0</v>
      </c>
      <c r="AF92" s="25"/>
      <c r="AG92">
        <f t="shared" si="5"/>
        <v>916.3109746687735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-53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3.76125</v>
      </c>
      <c r="E93">
        <f>GT_NG!T93</f>
        <v>8.2247706422018343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58.45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453.91455323807446</v>
      </c>
      <c r="P93" s="37">
        <v>75.147129049511008</v>
      </c>
      <c r="Q93" s="37">
        <v>7.71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356.77000000000004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3.13</v>
      </c>
      <c r="AB93" s="76">
        <f>-STOA!P93</f>
        <v>0</v>
      </c>
      <c r="AC93">
        <f t="shared" si="3"/>
        <v>7.8971994055695367</v>
      </c>
      <c r="AD93">
        <f t="shared" si="4"/>
        <v>914.21050352421798</v>
      </c>
      <c r="AE93">
        <f>'IDT-1'!F93</f>
        <v>0</v>
      </c>
      <c r="AF93" s="25"/>
      <c r="AG93">
        <f t="shared" si="5"/>
        <v>914.21050352421798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-45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3.76125</v>
      </c>
      <c r="E94">
        <f>GT_NG!T94</f>
        <v>8.2247706422018343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58.45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454.09675160763965</v>
      </c>
      <c r="P94" s="37">
        <v>19.279063577638546</v>
      </c>
      <c r="Q94" s="37">
        <v>7.71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356.77000000000004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65.37</v>
      </c>
      <c r="Z94" s="35">
        <f>IEX!P94</f>
        <v>0</v>
      </c>
      <c r="AA94" s="76">
        <f>STOA!J94</f>
        <v>3.13</v>
      </c>
      <c r="AB94" s="76">
        <f>-STOA!P94</f>
        <v>0</v>
      </c>
      <c r="AC94">
        <f t="shared" si="3"/>
        <v>8.0513488249975822</v>
      </c>
      <c r="AD94">
        <f t="shared" si="4"/>
        <v>913.7404870024825</v>
      </c>
      <c r="AE94">
        <f>'IDT-1'!F94</f>
        <v>0</v>
      </c>
      <c r="AF94" s="25"/>
      <c r="AG94">
        <f t="shared" si="5"/>
        <v>913.7404870024825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-55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3.76125</v>
      </c>
      <c r="E95">
        <f>GT_NG!T95</f>
        <v>8.2247706422018343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58.45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454.09675160763965</v>
      </c>
      <c r="P95" s="37">
        <v>19.279063577638546</v>
      </c>
      <c r="Q95" s="37">
        <v>7.71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356.69000000000005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68.45</v>
      </c>
      <c r="Z95" s="35">
        <f>IEX!P95</f>
        <v>0</v>
      </c>
      <c r="AA95" s="76">
        <f>STOA!J95</f>
        <v>3.13</v>
      </c>
      <c r="AB95" s="76">
        <f>-STOA!P95</f>
        <v>0</v>
      </c>
      <c r="AC95">
        <f t="shared" si="3"/>
        <v>8.2712817820626903</v>
      </c>
      <c r="AD95">
        <f t="shared" si="4"/>
        <v>891.5205540454175</v>
      </c>
      <c r="AE95">
        <f>'IDT-1'!F95</f>
        <v>0</v>
      </c>
      <c r="AF95" s="25"/>
      <c r="AG95">
        <f t="shared" si="5"/>
        <v>891.5205540454175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-80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3.76125</v>
      </c>
      <c r="E96">
        <f>GT_NG!T96</f>
        <v>8.2247706422018343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58.45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451.70989017439553</v>
      </c>
      <c r="P96" s="37">
        <v>19.279063577638546</v>
      </c>
      <c r="Q96" s="37">
        <v>7.7099999999999991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356.69000000000005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61.7</v>
      </c>
      <c r="Z96" s="35">
        <f>IEX!P96</f>
        <v>0</v>
      </c>
      <c r="AA96" s="76">
        <f>STOA!J96</f>
        <v>3.13</v>
      </c>
      <c r="AB96" s="76">
        <f>-STOA!P96</f>
        <v>0</v>
      </c>
      <c r="AC96">
        <f t="shared" si="3"/>
        <v>8.2000142628833874</v>
      </c>
      <c r="AD96">
        <f t="shared" si="4"/>
        <v>882.45496013135266</v>
      </c>
      <c r="AE96">
        <f>'IDT-1'!F96</f>
        <v>0</v>
      </c>
      <c r="AF96" s="25"/>
      <c r="AG96">
        <f t="shared" si="5"/>
        <v>882.45496013135266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-80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3.76125</v>
      </c>
      <c r="E97">
        <f>GT_NG!T97</f>
        <v>8.2247706422018343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58.45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451.70989017439553</v>
      </c>
      <c r="P97" s="37">
        <v>19.28</v>
      </c>
      <c r="Q97" s="37">
        <v>7.72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356.69000000000005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46.28</v>
      </c>
      <c r="Z97" s="35">
        <f>IEX!P97</f>
        <v>0</v>
      </c>
      <c r="AA97" s="76">
        <f>STOA!J97</f>
        <v>3.13</v>
      </c>
      <c r="AB97" s="76">
        <f>-STOA!P97</f>
        <v>0</v>
      </c>
      <c r="AC97">
        <f t="shared" si="3"/>
        <v>8.1584367498038475</v>
      </c>
      <c r="AD97">
        <f t="shared" si="4"/>
        <v>857.08747406679356</v>
      </c>
      <c r="AE97">
        <f>'IDT-1'!F97</f>
        <v>0</v>
      </c>
      <c r="AF97" s="25"/>
      <c r="AG97">
        <f t="shared" si="5"/>
        <v>857.08747406679356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-90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3.76125</v>
      </c>
      <c r="E98">
        <f>GT_NG!T98</f>
        <v>8.2247706422018343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58.45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449.88139478337558</v>
      </c>
      <c r="P98" s="37">
        <v>19.28</v>
      </c>
      <c r="Q98" s="37">
        <v>7.72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356.69000000000005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35.67</v>
      </c>
      <c r="Z98" s="35">
        <f>IEX!P98</f>
        <v>0</v>
      </c>
      <c r="AA98" s="76">
        <f>STOA!J98</f>
        <v>3.13</v>
      </c>
      <c r="AB98" s="76">
        <f>-STOA!P98</f>
        <v>0</v>
      </c>
      <c r="AC98">
        <f t="shared" si="3"/>
        <v>8.0614164857538917</v>
      </c>
      <c r="AD98">
        <f t="shared" si="4"/>
        <v>844.74599893982361</v>
      </c>
      <c r="AE98">
        <f>'IDT-1'!F98</f>
        <v>0</v>
      </c>
      <c r="AF98" s="25"/>
      <c r="AG98">
        <f t="shared" si="5"/>
        <v>844.74599893982361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-90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9.0270000000000059E-2</v>
      </c>
      <c r="E99">
        <f t="shared" si="6"/>
        <v>0.15833988818577749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1.0398025018405592</v>
      </c>
      <c r="J99">
        <f t="shared" si="6"/>
        <v>0</v>
      </c>
      <c r="K99">
        <f t="shared" si="6"/>
        <v>3.2636401499375259E-3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11.791003903775598</v>
      </c>
      <c r="P99" s="37">
        <f t="shared" si="6"/>
        <v>1.046869335754959</v>
      </c>
      <c r="Q99" s="37">
        <f t="shared" si="6"/>
        <v>0.33524414986945139</v>
      </c>
      <c r="R99" s="39">
        <f>SUM(R3:R98)/4000</f>
        <v>0.24939058721570614</v>
      </c>
      <c r="S99" s="39">
        <f t="shared" si="6"/>
        <v>0</v>
      </c>
      <c r="T99" s="38">
        <f t="shared" si="6"/>
        <v>0.66113500000000036</v>
      </c>
      <c r="U99" s="38">
        <f t="shared" si="6"/>
        <v>8.7488925000000002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0.45198250000000012</v>
      </c>
      <c r="Z99" s="35">
        <f t="shared" si="6"/>
        <v>-6.4324999999999998E-3</v>
      </c>
      <c r="AA99" s="76">
        <f t="shared" si="6"/>
        <v>7.4849999999999903E-2</v>
      </c>
      <c r="AB99" s="76">
        <f t="shared" si="6"/>
        <v>0</v>
      </c>
      <c r="AC99">
        <f t="shared" si="6"/>
        <v>0.20199442970796161</v>
      </c>
      <c r="AD99">
        <f t="shared" si="6"/>
        <v>24.095652077084019</v>
      </c>
      <c r="AE99">
        <f t="shared" si="6"/>
        <v>1.0361087499999999</v>
      </c>
      <c r="AG99">
        <f t="shared" si="6"/>
        <v>25.131760827084022</v>
      </c>
      <c r="AI99">
        <f t="shared" si="6"/>
        <v>0</v>
      </c>
      <c r="AJ99">
        <f t="shared" si="6"/>
        <v>0</v>
      </c>
      <c r="AK99">
        <f t="shared" si="6"/>
        <v>0.44253499999999996</v>
      </c>
      <c r="AL99">
        <f t="shared" si="6"/>
        <v>-0.78949999999999998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45609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0.60750000000000004</v>
      </c>
      <c r="E3">
        <f>GT_NG!S3</f>
        <v>1.4684438955539871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14.874368914532997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-22</v>
      </c>
      <c r="AA3" s="76">
        <f>STOA!K3</f>
        <v>112.80000000000001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1.1850014421359734</v>
      </c>
      <c r="AD3">
        <f>SUM(B3:AB3,AI3:AV3)-AC3</f>
        <v>106.56531136795103</v>
      </c>
      <c r="AE3">
        <f>'IDT-1'!E3</f>
        <v>0</v>
      </c>
      <c r="AF3" s="25"/>
      <c r="AG3">
        <f>SUM(AD3:AF3)</f>
        <v>106.56531136795103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0.60750000000000004</v>
      </c>
      <c r="E4">
        <f>GT_NG!S4</f>
        <v>1.5036697247706421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-23</v>
      </c>
      <c r="AA4" s="76">
        <f>STOA!K4</f>
        <v>112.80000000000001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1.2253174443531101</v>
      </c>
      <c r="AD4">
        <f t="shared" ref="AD4:AD67" si="1">SUM(B4:AB4,AI4:AV4)-AC4</f>
        <v>109.68585228041754</v>
      </c>
      <c r="AE4">
        <f>'IDT-1'!E4</f>
        <v>0</v>
      </c>
      <c r="AF4" s="25"/>
      <c r="AG4">
        <f t="shared" ref="AG4:AG67" si="2">SUM(AD4:AF4)</f>
        <v>109.68585228041754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0.60750000000000004</v>
      </c>
      <c r="E5">
        <f>GT_NG!S5</f>
        <v>1.5036697247706421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-24</v>
      </c>
      <c r="AA5" s="76">
        <f>STOA!K5</f>
        <v>112.80000000000001</v>
      </c>
      <c r="AB5" s="76">
        <f>-STOA!Q5</f>
        <v>0</v>
      </c>
      <c r="AC5">
        <f t="shared" si="0"/>
        <v>1.2331787626357145</v>
      </c>
      <c r="AD5">
        <f t="shared" si="1"/>
        <v>108.67799096213493</v>
      </c>
      <c r="AE5">
        <f>'IDT-1'!E5</f>
        <v>0</v>
      </c>
      <c r="AF5" s="25"/>
      <c r="AG5">
        <f t="shared" si="2"/>
        <v>108.67799096213493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1.5036697247706421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-26</v>
      </c>
      <c r="AA6" s="76">
        <f>STOA!K6</f>
        <v>112.80000000000001</v>
      </c>
      <c r="AB6" s="76">
        <f>-STOA!Q6</f>
        <v>0</v>
      </c>
      <c r="AC6">
        <f t="shared" si="0"/>
        <v>1.2538083168196845</v>
      </c>
      <c r="AD6">
        <f t="shared" si="1"/>
        <v>107.28645341035626</v>
      </c>
      <c r="AE6">
        <f>'IDT-1'!E6</f>
        <v>0</v>
      </c>
      <c r="AF6" s="25"/>
      <c r="AG6">
        <f t="shared" si="2"/>
        <v>107.28645341035626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1.5036697247706421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-26</v>
      </c>
      <c r="AA7" s="76">
        <f>STOA!K7</f>
        <v>112.80000000000001</v>
      </c>
      <c r="AB7" s="76">
        <f>-STOA!Q7</f>
        <v>0</v>
      </c>
      <c r="AC7">
        <f t="shared" si="0"/>
        <v>1.2538083168196845</v>
      </c>
      <c r="AD7">
        <f t="shared" si="1"/>
        <v>107.28645341035626</v>
      </c>
      <c r="AE7">
        <f>'IDT-1'!E7</f>
        <v>0</v>
      </c>
      <c r="AF7" s="25"/>
      <c r="AG7">
        <f t="shared" si="2"/>
        <v>107.28645341035626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1.5036697247706421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-28</v>
      </c>
      <c r="AA8" s="76">
        <f>STOA!K8</f>
        <v>112.80000000000001</v>
      </c>
      <c r="AB8" s="76">
        <f>-STOA!Q8</f>
        <v>0</v>
      </c>
      <c r="AC8">
        <f t="shared" si="0"/>
        <v>1.2695309533848931</v>
      </c>
      <c r="AD8">
        <f t="shared" si="1"/>
        <v>105.27073077379106</v>
      </c>
      <c r="AE8">
        <f>'IDT-1'!E8</f>
        <v>0</v>
      </c>
      <c r="AF8" s="25"/>
      <c r="AG8">
        <f t="shared" si="2"/>
        <v>105.27073077379106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1.5036697247706421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-28</v>
      </c>
      <c r="AA9" s="76">
        <f>STOA!K9</f>
        <v>112.80000000000001</v>
      </c>
      <c r="AB9" s="76">
        <f>-STOA!Q9</f>
        <v>0</v>
      </c>
      <c r="AC9">
        <f t="shared" si="0"/>
        <v>1.2695309533848931</v>
      </c>
      <c r="AD9">
        <f t="shared" si="1"/>
        <v>105.27073077379106</v>
      </c>
      <c r="AE9">
        <f>'IDT-1'!E9</f>
        <v>0</v>
      </c>
      <c r="AF9" s="25"/>
      <c r="AG9">
        <f t="shared" si="2"/>
        <v>105.27073077379106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1.5036697247706421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-29</v>
      </c>
      <c r="AA10" s="76">
        <f>STOA!K10</f>
        <v>112.80000000000001</v>
      </c>
      <c r="AB10" s="76">
        <f>-STOA!Q10</f>
        <v>0</v>
      </c>
      <c r="AC10">
        <f t="shared" si="0"/>
        <v>1.2773922716674975</v>
      </c>
      <c r="AD10">
        <f t="shared" si="1"/>
        <v>104.26286945550845</v>
      </c>
      <c r="AE10">
        <f>'IDT-1'!E10</f>
        <v>0</v>
      </c>
      <c r="AF10" s="25"/>
      <c r="AG10">
        <f t="shared" si="2"/>
        <v>104.26286945550845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1.5032038173142468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-30</v>
      </c>
      <c r="AA11" s="76">
        <f>STOA!K11</f>
        <v>112.80000000000001</v>
      </c>
      <c r="AB11" s="76">
        <f>-STOA!Q11</f>
        <v>0</v>
      </c>
      <c r="AC11">
        <f t="shared" si="0"/>
        <v>1.2850230382531806</v>
      </c>
      <c r="AD11">
        <f t="shared" si="1"/>
        <v>103.22568077906108</v>
      </c>
      <c r="AE11">
        <f>'IDT-1'!E11</f>
        <v>0</v>
      </c>
      <c r="AF11" s="25"/>
      <c r="AG11">
        <f t="shared" si="2"/>
        <v>103.22568077906108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1.5032038173142468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-30</v>
      </c>
      <c r="AA12" s="76">
        <f>STOA!K12</f>
        <v>112.80000000000001</v>
      </c>
      <c r="AB12" s="76">
        <f>-STOA!Q12</f>
        <v>0</v>
      </c>
      <c r="AC12">
        <f t="shared" si="0"/>
        <v>1.2850230382531806</v>
      </c>
      <c r="AD12">
        <f t="shared" si="1"/>
        <v>103.22568077906108</v>
      </c>
      <c r="AE12">
        <f>'IDT-1'!E12</f>
        <v>0</v>
      </c>
      <c r="AF12" s="25"/>
      <c r="AG12">
        <f t="shared" si="2"/>
        <v>103.22568077906108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1.5032038173142468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-30</v>
      </c>
      <c r="AA13" s="76">
        <f>STOA!K13</f>
        <v>112.80000000000001</v>
      </c>
      <c r="AB13" s="76">
        <f>-STOA!Q13</f>
        <v>0</v>
      </c>
      <c r="AC13">
        <f t="shared" si="0"/>
        <v>1.2850230382531806</v>
      </c>
      <c r="AD13">
        <f t="shared" si="1"/>
        <v>103.22568077906108</v>
      </c>
      <c r="AE13">
        <f>'IDT-1'!E13</f>
        <v>0</v>
      </c>
      <c r="AF13" s="25"/>
      <c r="AG13">
        <f t="shared" si="2"/>
        <v>103.22568077906108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1.5032038173142468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-31</v>
      </c>
      <c r="AA14" s="76">
        <f>STOA!K14</f>
        <v>112.80000000000001</v>
      </c>
      <c r="AB14" s="76">
        <f>-STOA!Q14</f>
        <v>0</v>
      </c>
      <c r="AC14">
        <f t="shared" si="0"/>
        <v>1.2928843565357848</v>
      </c>
      <c r="AD14">
        <f t="shared" si="1"/>
        <v>102.21781946077849</v>
      </c>
      <c r="AE14">
        <f>'IDT-1'!E14</f>
        <v>0</v>
      </c>
      <c r="AF14" s="25"/>
      <c r="AG14">
        <f t="shared" si="2"/>
        <v>102.21781946077849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1.5032038173142468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-31</v>
      </c>
      <c r="AA15" s="76">
        <f>STOA!K15</f>
        <v>112.80000000000001</v>
      </c>
      <c r="AB15" s="76">
        <f>-STOA!Q15</f>
        <v>0</v>
      </c>
      <c r="AC15">
        <f t="shared" si="0"/>
        <v>1.2928843565357848</v>
      </c>
      <c r="AD15">
        <f t="shared" si="1"/>
        <v>102.21781946077849</v>
      </c>
      <c r="AE15">
        <f>'IDT-1'!E15</f>
        <v>0</v>
      </c>
      <c r="AF15" s="25"/>
      <c r="AG15">
        <f t="shared" si="2"/>
        <v>102.21781946077849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1.5032038173142468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-32</v>
      </c>
      <c r="AA16" s="76">
        <f>STOA!K16</f>
        <v>112.80000000000001</v>
      </c>
      <c r="AB16" s="76">
        <f>-STOA!Q16</f>
        <v>0</v>
      </c>
      <c r="AC16">
        <f t="shared" si="0"/>
        <v>1.3007456748183892</v>
      </c>
      <c r="AD16">
        <f t="shared" si="1"/>
        <v>101.20995814249588</v>
      </c>
      <c r="AE16">
        <f>'IDT-1'!E16</f>
        <v>0</v>
      </c>
      <c r="AF16" s="25"/>
      <c r="AG16">
        <f t="shared" si="2"/>
        <v>101.20995814249588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-32</v>
      </c>
      <c r="AA17" s="76">
        <f>STOA!K17</f>
        <v>112.80000000000001</v>
      </c>
      <c r="AB17" s="76">
        <f>-STOA!Q17</f>
        <v>0</v>
      </c>
      <c r="AC17">
        <f t="shared" si="0"/>
        <v>1.2891763391453337</v>
      </c>
      <c r="AD17">
        <f t="shared" si="1"/>
        <v>99.69852366085469</v>
      </c>
      <c r="AE17">
        <f>'IDT-1'!E17</f>
        <v>0</v>
      </c>
      <c r="AF17" s="25"/>
      <c r="AG17">
        <f t="shared" si="2"/>
        <v>99.69852366085469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0.60750000000000004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-32</v>
      </c>
      <c r="AA18" s="76">
        <f>STOA!K18</f>
        <v>112.80000000000001</v>
      </c>
      <c r="AB18" s="76">
        <f>-STOA!Q18</f>
        <v>0</v>
      </c>
      <c r="AC18">
        <f t="shared" si="0"/>
        <v>1.2891763391453337</v>
      </c>
      <c r="AD18">
        <f t="shared" si="1"/>
        <v>99.69852366085469</v>
      </c>
      <c r="AE18">
        <f>'IDT-1'!E18</f>
        <v>0</v>
      </c>
      <c r="AF18" s="25"/>
      <c r="AG18">
        <f t="shared" si="2"/>
        <v>99.69852366085469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0.60750000000000004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-32</v>
      </c>
      <c r="AA19" s="76">
        <f>STOA!K19</f>
        <v>112.80000000000001</v>
      </c>
      <c r="AB19" s="76">
        <f>-STOA!Q19</f>
        <v>0</v>
      </c>
      <c r="AC19">
        <f t="shared" si="0"/>
        <v>1.2844963391453339</v>
      </c>
      <c r="AD19">
        <f t="shared" si="1"/>
        <v>99.103203660854675</v>
      </c>
      <c r="AE19">
        <f>'IDT-1'!E19</f>
        <v>0</v>
      </c>
      <c r="AF19" s="25"/>
      <c r="AG19">
        <f t="shared" si="2"/>
        <v>99.103203660854675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0.60750000000000004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-31</v>
      </c>
      <c r="AA20" s="76">
        <f>STOA!K20</f>
        <v>112.80000000000001</v>
      </c>
      <c r="AB20" s="76">
        <f>-STOA!Q20</f>
        <v>0</v>
      </c>
      <c r="AC20">
        <f t="shared" si="0"/>
        <v>1.2766350208627295</v>
      </c>
      <c r="AD20">
        <f t="shared" si="1"/>
        <v>100.11106497913728</v>
      </c>
      <c r="AE20">
        <f>'IDT-1'!E20</f>
        <v>0</v>
      </c>
      <c r="AF20" s="25"/>
      <c r="AG20">
        <f t="shared" si="2"/>
        <v>100.11106497913728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0.60750000000000004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-31</v>
      </c>
      <c r="AA21" s="76">
        <f>STOA!K21</f>
        <v>112.80000000000001</v>
      </c>
      <c r="AB21" s="76">
        <f>-STOA!Q21</f>
        <v>0</v>
      </c>
      <c r="AC21">
        <f t="shared" si="0"/>
        <v>1.2766350208627295</v>
      </c>
      <c r="AD21">
        <f t="shared" si="1"/>
        <v>100.11106497913728</v>
      </c>
      <c r="AE21">
        <f>'IDT-1'!E21</f>
        <v>0</v>
      </c>
      <c r="AF21" s="25"/>
      <c r="AG21">
        <f t="shared" si="2"/>
        <v>100.11106497913728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0.60750000000000004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-30</v>
      </c>
      <c r="AA22" s="76">
        <f>STOA!K22</f>
        <v>112.80000000000001</v>
      </c>
      <c r="AB22" s="76">
        <f>-STOA!Q22</f>
        <v>0</v>
      </c>
      <c r="AC22">
        <f t="shared" si="0"/>
        <v>1.2687737025801253</v>
      </c>
      <c r="AD22">
        <f t="shared" si="1"/>
        <v>101.11892629741989</v>
      </c>
      <c r="AE22">
        <f>'IDT-1'!E22</f>
        <v>0</v>
      </c>
      <c r="AF22" s="25"/>
      <c r="AG22">
        <f t="shared" si="2"/>
        <v>101.11892629741989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0.60750000000000004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2.1890878800499789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-29</v>
      </c>
      <c r="AA23" s="76">
        <f>STOA!K23</f>
        <v>112.80000000000001</v>
      </c>
      <c r="AB23" s="76">
        <f>-STOA!Q23</f>
        <v>0</v>
      </c>
      <c r="AC23">
        <f t="shared" si="0"/>
        <v>1.1297872697619105</v>
      </c>
      <c r="AD23">
        <f t="shared" si="1"/>
        <v>85.447000610288086</v>
      </c>
      <c r="AE23">
        <f>'IDT-1'!E23</f>
        <v>0</v>
      </c>
      <c r="AF23" s="25"/>
      <c r="AG23">
        <f t="shared" si="2"/>
        <v>85.447000610288086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0.60750000000000004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2.1890878800499789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-27</v>
      </c>
      <c r="AA24" s="76">
        <f>STOA!K24</f>
        <v>112.80000000000001</v>
      </c>
      <c r="AB24" s="76">
        <f>-STOA!Q24</f>
        <v>0</v>
      </c>
      <c r="AC24">
        <f t="shared" si="0"/>
        <v>1.1140646331967019</v>
      </c>
      <c r="AD24">
        <f t="shared" si="1"/>
        <v>87.462723246853287</v>
      </c>
      <c r="AE24">
        <f>'IDT-1'!E24</f>
        <v>0</v>
      </c>
      <c r="AF24" s="25"/>
      <c r="AG24">
        <f t="shared" si="2"/>
        <v>87.462723246853287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0.60750000000000004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2.1890878800499789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-25</v>
      </c>
      <c r="AA25" s="76">
        <f>STOA!K25</f>
        <v>112.80000000000001</v>
      </c>
      <c r="AB25" s="76">
        <f>-STOA!Q25</f>
        <v>0</v>
      </c>
      <c r="AC25">
        <f t="shared" si="0"/>
        <v>1.0983419966314933</v>
      </c>
      <c r="AD25">
        <f t="shared" si="1"/>
        <v>89.478445883418502</v>
      </c>
      <c r="AE25">
        <f>'IDT-1'!E25</f>
        <v>0</v>
      </c>
      <c r="AF25" s="25"/>
      <c r="AG25">
        <f t="shared" si="2"/>
        <v>89.478445883418502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0.60750000000000004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2.1890878800499789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-23</v>
      </c>
      <c r="AA26" s="76">
        <f>STOA!K26</f>
        <v>112.80000000000001</v>
      </c>
      <c r="AB26" s="76">
        <f>-STOA!Q26</f>
        <v>0</v>
      </c>
      <c r="AC26">
        <f t="shared" si="0"/>
        <v>1.0826193600662846</v>
      </c>
      <c r="AD26">
        <f t="shared" si="1"/>
        <v>91.494168519983702</v>
      </c>
      <c r="AE26">
        <f>'IDT-1'!E26</f>
        <v>0</v>
      </c>
      <c r="AF26" s="25"/>
      <c r="AG26">
        <f t="shared" si="2"/>
        <v>91.494168519983702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0.60750000000000004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2.1890878800499789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-19</v>
      </c>
      <c r="AA27" s="76">
        <f>STOA!K27</f>
        <v>112.80000000000001</v>
      </c>
      <c r="AB27" s="76">
        <f>-STOA!Q27</f>
        <v>0</v>
      </c>
      <c r="AC27">
        <f t="shared" si="0"/>
        <v>1.0511740869358674</v>
      </c>
      <c r="AD27">
        <f t="shared" si="1"/>
        <v>95.525613793114118</v>
      </c>
      <c r="AE27">
        <f>'IDT-1'!E27</f>
        <v>0</v>
      </c>
      <c r="AF27" s="25"/>
      <c r="AG27">
        <f t="shared" si="2"/>
        <v>95.525613793114118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0.60750000000000004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2.1890878800499789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-14</v>
      </c>
      <c r="AA28" s="76">
        <f>STOA!K28</f>
        <v>112.80000000000001</v>
      </c>
      <c r="AB28" s="76">
        <f>-STOA!Q28</f>
        <v>0</v>
      </c>
      <c r="AC28">
        <f t="shared" si="0"/>
        <v>1.0118674955228459</v>
      </c>
      <c r="AD28">
        <f t="shared" si="1"/>
        <v>100.56492038452714</v>
      </c>
      <c r="AE28">
        <f>'IDT-1'!E28</f>
        <v>0</v>
      </c>
      <c r="AF28" s="25"/>
      <c r="AG28">
        <f t="shared" si="2"/>
        <v>100.56492038452714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0.60750000000000004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2.1890878800499789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-10</v>
      </c>
      <c r="AA29" s="76">
        <f>STOA!K29</f>
        <v>112.80000000000001</v>
      </c>
      <c r="AB29" s="76">
        <f>-STOA!Q29</f>
        <v>0</v>
      </c>
      <c r="AC29">
        <f t="shared" si="0"/>
        <v>0.9804222223924286</v>
      </c>
      <c r="AD29">
        <f t="shared" si="1"/>
        <v>104.59636565765756</v>
      </c>
      <c r="AE29">
        <f>'IDT-1'!E29</f>
        <v>0</v>
      </c>
      <c r="AF29" s="25"/>
      <c r="AG29">
        <f t="shared" si="2"/>
        <v>104.59636565765756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0.60750000000000004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2.1890878800499789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-11</v>
      </c>
      <c r="AA30" s="76">
        <f>STOA!K30</f>
        <v>112.80000000000001</v>
      </c>
      <c r="AB30" s="76">
        <f>-STOA!Q30</f>
        <v>0</v>
      </c>
      <c r="AC30">
        <f t="shared" si="0"/>
        <v>0.98828354067503288</v>
      </c>
      <c r="AD30">
        <f t="shared" si="1"/>
        <v>103.58850433937496</v>
      </c>
      <c r="AE30">
        <f>'IDT-1'!E30</f>
        <v>0</v>
      </c>
      <c r="AF30" s="25"/>
      <c r="AG30">
        <f t="shared" si="2"/>
        <v>103.58850433937496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0.60750000000000004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2.1890878800499789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112.80000000000001</v>
      </c>
      <c r="AB31" s="76">
        <f>-STOA!Q31</f>
        <v>0</v>
      </c>
      <c r="AC31">
        <f t="shared" si="0"/>
        <v>0.90180903956638547</v>
      </c>
      <c r="AD31">
        <f t="shared" si="1"/>
        <v>114.6749788404836</v>
      </c>
      <c r="AE31">
        <f>'IDT-1'!E31</f>
        <v>0</v>
      </c>
      <c r="AF31" s="25"/>
      <c r="AG31">
        <f t="shared" si="2"/>
        <v>114.6749788404836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0.60750000000000004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2.1890878800499789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112.80000000000001</v>
      </c>
      <c r="AB32" s="76">
        <f>-STOA!Q32</f>
        <v>0</v>
      </c>
      <c r="AC32">
        <f t="shared" si="0"/>
        <v>0.90180903956638547</v>
      </c>
      <c r="AD32">
        <f t="shared" si="1"/>
        <v>114.6749788404836</v>
      </c>
      <c r="AE32">
        <f>'IDT-1'!E32</f>
        <v>0</v>
      </c>
      <c r="AF32" s="25"/>
      <c r="AG32">
        <f t="shared" si="2"/>
        <v>114.6749788404836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0.60750000000000004</v>
      </c>
      <c r="E33">
        <f>GT_NG!S33</f>
        <v>1.5036697247706421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2.1890878800499789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-20</v>
      </c>
      <c r="AA33" s="76">
        <f>STOA!K33</f>
        <v>138.84000000000003</v>
      </c>
      <c r="AB33" s="76">
        <f>-STOA!Q33</f>
        <v>0</v>
      </c>
      <c r="AC33">
        <f t="shared" si="0"/>
        <v>1.2737203749696873</v>
      </c>
      <c r="AD33">
        <f t="shared" si="1"/>
        <v>121.86653722985096</v>
      </c>
      <c r="AE33">
        <f>'IDT-1'!E33</f>
        <v>0</v>
      </c>
      <c r="AF33" s="25"/>
      <c r="AG33">
        <f t="shared" si="2"/>
        <v>121.86653722985096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0.60750000000000004</v>
      </c>
      <c r="E34">
        <f>GT_NG!S34</f>
        <v>1.5036697247706421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2.1890878800499789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-10</v>
      </c>
      <c r="AA34" s="76">
        <f>STOA!K34</f>
        <v>138.84000000000003</v>
      </c>
      <c r="AB34" s="76">
        <f>-STOA!Q34</f>
        <v>0</v>
      </c>
      <c r="AC34">
        <f t="shared" si="0"/>
        <v>1.1951071921436442</v>
      </c>
      <c r="AD34">
        <f t="shared" si="1"/>
        <v>131.94515041267701</v>
      </c>
      <c r="AE34">
        <f>'IDT-1'!E34</f>
        <v>0</v>
      </c>
      <c r="AF34" s="25"/>
      <c r="AG34">
        <f t="shared" si="2"/>
        <v>131.94515041267701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0.60750000000000004</v>
      </c>
      <c r="E35">
        <f>GT_NG!S35</f>
        <v>1.5036697247706421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2.1890878800499789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-10</v>
      </c>
      <c r="AA35" s="76">
        <f>STOA!K35</f>
        <v>138.84000000000003</v>
      </c>
      <c r="AB35" s="76">
        <f>-STOA!Q35</f>
        <v>0</v>
      </c>
      <c r="AC35">
        <f t="shared" si="0"/>
        <v>1.1951071921436442</v>
      </c>
      <c r="AD35">
        <f t="shared" si="1"/>
        <v>131.94515041267701</v>
      </c>
      <c r="AE35">
        <f>'IDT-1'!E35</f>
        <v>0</v>
      </c>
      <c r="AF35" s="25"/>
      <c r="AG35">
        <f t="shared" si="2"/>
        <v>131.94515041267701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0.60750000000000004</v>
      </c>
      <c r="E36">
        <f>GT_NG!S36</f>
        <v>1.505916187345933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2.1890878800499789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138.84000000000003</v>
      </c>
      <c r="AB36" s="76">
        <f>-STOA!Q36</f>
        <v>0</v>
      </c>
      <c r="AC36">
        <f t="shared" si="0"/>
        <v>1.1165115317256884</v>
      </c>
      <c r="AD36">
        <f t="shared" si="1"/>
        <v>142.02599253567027</v>
      </c>
      <c r="AE36">
        <f>'IDT-1'!E36</f>
        <v>0</v>
      </c>
      <c r="AF36" s="25"/>
      <c r="AG36">
        <f t="shared" si="2"/>
        <v>142.02599253567027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0.60750000000000004</v>
      </c>
      <c r="E37">
        <f>GT_NG!S37</f>
        <v>1.5036697247706421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2.1890878800499789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144.63</v>
      </c>
      <c r="AB37" s="76">
        <f>-STOA!Q37</f>
        <v>0</v>
      </c>
      <c r="AC37">
        <f t="shared" si="0"/>
        <v>1.1616560093176007</v>
      </c>
      <c r="AD37">
        <f t="shared" si="1"/>
        <v>147.76860159550301</v>
      </c>
      <c r="AE37">
        <f>'IDT-1'!E37</f>
        <v>0</v>
      </c>
      <c r="AF37" s="25"/>
      <c r="AG37">
        <f t="shared" si="2"/>
        <v>147.76860159550301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0.60750000000000004</v>
      </c>
      <c r="E38">
        <f>GT_NG!S38</f>
        <v>1.5036697247706421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2.1890878800499789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144.63</v>
      </c>
      <c r="AB38" s="76">
        <f>-STOA!Q38</f>
        <v>0</v>
      </c>
      <c r="AC38">
        <f t="shared" si="0"/>
        <v>1.1616560093176007</v>
      </c>
      <c r="AD38">
        <f t="shared" si="1"/>
        <v>147.76860159550301</v>
      </c>
      <c r="AE38">
        <f>'IDT-1'!E38</f>
        <v>0</v>
      </c>
      <c r="AF38" s="25"/>
      <c r="AG38">
        <f t="shared" si="2"/>
        <v>147.76860159550301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0.60750000000000004</v>
      </c>
      <c r="E39">
        <f>GT_NG!S39</f>
        <v>1.487896965419901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2.1890878800499789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174.49</v>
      </c>
      <c r="AB39" s="76">
        <f>-STOA!Q39</f>
        <v>0</v>
      </c>
      <c r="AC39">
        <f t="shared" si="0"/>
        <v>1.394440981794665</v>
      </c>
      <c r="AD39">
        <f t="shared" si="1"/>
        <v>177.38004386367521</v>
      </c>
      <c r="AE39">
        <f>'IDT-1'!E39</f>
        <v>0</v>
      </c>
      <c r="AF39" s="25"/>
      <c r="AG39">
        <f t="shared" si="2"/>
        <v>177.38004386367521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0.60750000000000004</v>
      </c>
      <c r="E40">
        <f>GT_NG!S40</f>
        <v>1.487896965419901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2.1890878800499789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174.49</v>
      </c>
      <c r="AB40" s="76">
        <f>-STOA!Q40</f>
        <v>0</v>
      </c>
      <c r="AC40">
        <f t="shared" si="0"/>
        <v>1.394440981794665</v>
      </c>
      <c r="AD40">
        <f t="shared" si="1"/>
        <v>177.38004386367521</v>
      </c>
      <c r="AE40">
        <f>'IDT-1'!E40</f>
        <v>0</v>
      </c>
      <c r="AF40" s="25"/>
      <c r="AG40">
        <f t="shared" si="2"/>
        <v>177.38004386367521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0.60750000000000004</v>
      </c>
      <c r="E41">
        <f>GT_NG!S41</f>
        <v>1.487896965419901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2.1890878800499789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166.97</v>
      </c>
      <c r="AB41" s="76">
        <f>-STOA!Q41</f>
        <v>0</v>
      </c>
      <c r="AC41">
        <f t="shared" si="0"/>
        <v>1.335784981794665</v>
      </c>
      <c r="AD41">
        <f t="shared" si="1"/>
        <v>169.91869986367522</v>
      </c>
      <c r="AE41">
        <f>'IDT-1'!E41</f>
        <v>0</v>
      </c>
      <c r="AF41" s="25"/>
      <c r="AG41">
        <f t="shared" si="2"/>
        <v>169.91869986367522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0.60750000000000004</v>
      </c>
      <c r="E42">
        <f>GT_NG!S42</f>
        <v>1.487896965419901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2.1890878800499789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167.45999999999998</v>
      </c>
      <c r="AB42" s="76">
        <f>-STOA!Q42</f>
        <v>0</v>
      </c>
      <c r="AC42">
        <f t="shared" si="0"/>
        <v>1.3396069817946648</v>
      </c>
      <c r="AD42">
        <f t="shared" si="1"/>
        <v>170.40487786367518</v>
      </c>
      <c r="AE42">
        <f>'IDT-1'!E42</f>
        <v>0</v>
      </c>
      <c r="AF42" s="25"/>
      <c r="AG42">
        <f t="shared" si="2"/>
        <v>170.40487786367518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0.60750000000000004</v>
      </c>
      <c r="E43">
        <f>GT_NG!S43</f>
        <v>1.487896965419901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2.1890878800499789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191.29</v>
      </c>
      <c r="AB43" s="76">
        <f>-STOA!Q43</f>
        <v>0</v>
      </c>
      <c r="AC43">
        <f t="shared" si="0"/>
        <v>1.5254809817946648</v>
      </c>
      <c r="AD43">
        <f t="shared" si="1"/>
        <v>194.04900386367521</v>
      </c>
      <c r="AE43">
        <f>'IDT-1'!E43</f>
        <v>0</v>
      </c>
      <c r="AF43" s="25"/>
      <c r="AG43">
        <f t="shared" si="2"/>
        <v>194.04900386367521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0.60750000000000004</v>
      </c>
      <c r="E44">
        <f>GT_NG!S44</f>
        <v>1.487896965419901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2.1890878800499789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192.16</v>
      </c>
      <c r="AB44" s="76">
        <f>-STOA!Q44</f>
        <v>0</v>
      </c>
      <c r="AC44">
        <f t="shared" si="0"/>
        <v>1.532266981794665</v>
      </c>
      <c r="AD44">
        <f t="shared" si="1"/>
        <v>194.91221786367521</v>
      </c>
      <c r="AE44">
        <f>'IDT-1'!E44</f>
        <v>0</v>
      </c>
      <c r="AF44" s="25"/>
      <c r="AG44">
        <f t="shared" si="2"/>
        <v>194.91221786367521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0.60750000000000004</v>
      </c>
      <c r="E45">
        <f>GT_NG!S45</f>
        <v>1.4877372817008354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2.1890878800499789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193.03</v>
      </c>
      <c r="AB45" s="76">
        <f>-STOA!Q45</f>
        <v>0</v>
      </c>
      <c r="AC45">
        <f t="shared" si="0"/>
        <v>1.5390517362616563</v>
      </c>
      <c r="AD45">
        <f t="shared" si="1"/>
        <v>195.77527342548916</v>
      </c>
      <c r="AE45">
        <f>'IDT-1'!E45</f>
        <v>0</v>
      </c>
      <c r="AF45" s="25"/>
      <c r="AG45">
        <f t="shared" si="2"/>
        <v>195.77527342548916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0.60750000000000004</v>
      </c>
      <c r="E46">
        <f>GT_NG!S46</f>
        <v>1.4877372817008354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2.1890878800499789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198.67999999999998</v>
      </c>
      <c r="AB46" s="76">
        <f>-STOA!Q46</f>
        <v>0</v>
      </c>
      <c r="AC46">
        <f t="shared" si="0"/>
        <v>1.5831217362616561</v>
      </c>
      <c r="AD46">
        <f t="shared" si="1"/>
        <v>201.38120342548913</v>
      </c>
      <c r="AE46">
        <f>'IDT-1'!E46</f>
        <v>0</v>
      </c>
      <c r="AF46" s="25"/>
      <c r="AG46">
        <f t="shared" si="2"/>
        <v>201.38120342548913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0.60750000000000004</v>
      </c>
      <c r="E47">
        <f>GT_NG!S47</f>
        <v>1.487896965419901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2.1890878800499789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199.07</v>
      </c>
      <c r="AB47" s="76">
        <f>-STOA!Q47</f>
        <v>0</v>
      </c>
      <c r="AC47">
        <f t="shared" si="0"/>
        <v>1.5861649817946648</v>
      </c>
      <c r="AD47">
        <f t="shared" si="1"/>
        <v>201.7683198636752</v>
      </c>
      <c r="AE47">
        <f>'IDT-1'!E47</f>
        <v>0</v>
      </c>
      <c r="AF47" s="25"/>
      <c r="AG47">
        <f t="shared" si="2"/>
        <v>201.7683198636752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0.60750000000000004</v>
      </c>
      <c r="E48">
        <f>GT_NG!S48</f>
        <v>1.487896965419901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2.1890878800499789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199.54999999999998</v>
      </c>
      <c r="AB48" s="76">
        <f>-STOA!Q48</f>
        <v>0</v>
      </c>
      <c r="AC48">
        <f t="shared" si="0"/>
        <v>1.5899089817946648</v>
      </c>
      <c r="AD48">
        <f t="shared" si="1"/>
        <v>202.24457586367518</v>
      </c>
      <c r="AE48">
        <f>'IDT-1'!E48</f>
        <v>0</v>
      </c>
      <c r="AF48" s="25"/>
      <c r="AG48">
        <f t="shared" si="2"/>
        <v>202.24457586367518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0.60750000000000004</v>
      </c>
      <c r="E49">
        <f>GT_NG!S49</f>
        <v>1.487896965419901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2.1890878800499789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200.13</v>
      </c>
      <c r="AB49" s="76">
        <f>-STOA!Q49</f>
        <v>0</v>
      </c>
      <c r="AC49">
        <f t="shared" si="0"/>
        <v>1.594432981794665</v>
      </c>
      <c r="AD49">
        <f t="shared" si="1"/>
        <v>202.82005186367522</v>
      </c>
      <c r="AE49">
        <f>'IDT-1'!E49</f>
        <v>0</v>
      </c>
      <c r="AF49" s="25"/>
      <c r="AG49">
        <f t="shared" si="2"/>
        <v>202.82005186367522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0.60750000000000004</v>
      </c>
      <c r="E50">
        <f>GT_NG!S50</f>
        <v>1.487896965419901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2.1890878800499789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197.83</v>
      </c>
      <c r="AB50" s="76">
        <f>-STOA!Q50</f>
        <v>0</v>
      </c>
      <c r="AC50">
        <f t="shared" si="0"/>
        <v>1.5764929817946651</v>
      </c>
      <c r="AD50">
        <f t="shared" si="1"/>
        <v>200.53799186367522</v>
      </c>
      <c r="AE50">
        <f>'IDT-1'!E50</f>
        <v>0</v>
      </c>
      <c r="AF50" s="25"/>
      <c r="AG50">
        <f t="shared" si="2"/>
        <v>200.53799186367522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0.60750000000000004</v>
      </c>
      <c r="E51">
        <f>GT_NG!S51</f>
        <v>1.487896965419901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9.32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198.02</v>
      </c>
      <c r="AB51" s="76">
        <f>-STOA!Q51</f>
        <v>0</v>
      </c>
      <c r="AC51">
        <f t="shared" si="0"/>
        <v>1.6335960963302751</v>
      </c>
      <c r="AD51">
        <f t="shared" si="1"/>
        <v>207.80180086908962</v>
      </c>
      <c r="AE51">
        <f>'IDT-1'!E51</f>
        <v>0</v>
      </c>
      <c r="AF51" s="25"/>
      <c r="AG51">
        <f t="shared" si="2"/>
        <v>207.80180086908962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0.60750000000000004</v>
      </c>
      <c r="E52">
        <f>GT_NG!S52</f>
        <v>1.487896965419901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18.64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198.21</v>
      </c>
      <c r="AB52" s="76">
        <f>-STOA!Q52</f>
        <v>0</v>
      </c>
      <c r="AC52">
        <f t="shared" si="0"/>
        <v>1.7077740963302752</v>
      </c>
      <c r="AD52">
        <f t="shared" si="1"/>
        <v>217.23762286908965</v>
      </c>
      <c r="AE52">
        <f>'IDT-1'!E52</f>
        <v>0</v>
      </c>
      <c r="AF52" s="25"/>
      <c r="AG52">
        <f t="shared" si="2"/>
        <v>217.23762286908965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0.60750000000000004</v>
      </c>
      <c r="E53">
        <f>GT_NG!S53</f>
        <v>1.487896965419901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198.60000000000002</v>
      </c>
      <c r="AB53" s="76">
        <f>-STOA!Q53</f>
        <v>0</v>
      </c>
      <c r="AC53">
        <f t="shared" si="0"/>
        <v>1.7183040963302751</v>
      </c>
      <c r="AD53">
        <f t="shared" si="1"/>
        <v>218.57709286908963</v>
      </c>
      <c r="AE53">
        <f>'IDT-1'!E53</f>
        <v>0</v>
      </c>
      <c r="AF53" s="25"/>
      <c r="AG53">
        <f t="shared" si="2"/>
        <v>218.57709286908963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0.60750000000000004</v>
      </c>
      <c r="E54">
        <f>GT_NG!S54</f>
        <v>1.487896965419901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198.89000000000001</v>
      </c>
      <c r="AB54" s="76">
        <f>-STOA!Q54</f>
        <v>0</v>
      </c>
      <c r="AC54">
        <f t="shared" si="0"/>
        <v>1.7205660963302754</v>
      </c>
      <c r="AD54">
        <f t="shared" si="1"/>
        <v>218.86483086908964</v>
      </c>
      <c r="AE54">
        <f>'IDT-1'!E54</f>
        <v>0</v>
      </c>
      <c r="AF54" s="25"/>
      <c r="AG54">
        <f t="shared" si="2"/>
        <v>218.86483086908964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0.60750000000000004</v>
      </c>
      <c r="E55">
        <f>GT_NG!S55</f>
        <v>1.4878200438917339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199.18</v>
      </c>
      <c r="AB55" s="76">
        <f>-STOA!Q55</f>
        <v>0</v>
      </c>
      <c r="AC55">
        <f t="shared" si="0"/>
        <v>1.7228274963423555</v>
      </c>
      <c r="AD55">
        <f t="shared" si="1"/>
        <v>219.1524925475494</v>
      </c>
      <c r="AE55">
        <f>'IDT-1'!E55</f>
        <v>0</v>
      </c>
      <c r="AF55" s="25"/>
      <c r="AG55">
        <f t="shared" si="2"/>
        <v>219.1524925475494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0.60750000000000004</v>
      </c>
      <c r="E56">
        <f>GT_NG!S56</f>
        <v>1.4878200438917339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199.27</v>
      </c>
      <c r="AB56" s="76">
        <f>-STOA!Q56</f>
        <v>0</v>
      </c>
      <c r="AC56">
        <f t="shared" si="0"/>
        <v>1.7235294963423555</v>
      </c>
      <c r="AD56">
        <f t="shared" si="1"/>
        <v>219.24179054754939</v>
      </c>
      <c r="AE56">
        <f>'IDT-1'!E56</f>
        <v>0</v>
      </c>
      <c r="AF56" s="25"/>
      <c r="AG56">
        <f t="shared" si="2"/>
        <v>219.24179054754939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0.60750000000000004</v>
      </c>
      <c r="E57">
        <f>GT_NG!S57</f>
        <v>1.4878200438917339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199.37</v>
      </c>
      <c r="AB57" s="76">
        <f>-STOA!Q57</f>
        <v>0</v>
      </c>
      <c r="AC57">
        <f t="shared" si="0"/>
        <v>1.7243094963423555</v>
      </c>
      <c r="AD57">
        <f t="shared" si="1"/>
        <v>219.34101054754939</v>
      </c>
      <c r="AE57">
        <f>'IDT-1'!E57</f>
        <v>0</v>
      </c>
      <c r="AF57" s="25"/>
      <c r="AG57">
        <f t="shared" si="2"/>
        <v>219.34101054754939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0.60750000000000004</v>
      </c>
      <c r="E58">
        <f>GT_NG!S58</f>
        <v>1.4878200438917339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199.18</v>
      </c>
      <c r="AB58" s="76">
        <f>-STOA!Q58</f>
        <v>0</v>
      </c>
      <c r="AC58">
        <f t="shared" si="0"/>
        <v>1.7228274963423555</v>
      </c>
      <c r="AD58">
        <f t="shared" si="1"/>
        <v>219.1524925475494</v>
      </c>
      <c r="AE58">
        <f>'IDT-1'!E58</f>
        <v>0</v>
      </c>
      <c r="AF58" s="25"/>
      <c r="AG58">
        <f t="shared" si="2"/>
        <v>219.1524925475494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0.60750000000000004</v>
      </c>
      <c r="E59">
        <f>GT_NG!S59</f>
        <v>1.4878200438917339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199.18</v>
      </c>
      <c r="AB59" s="76">
        <f>-STOA!Q59</f>
        <v>0</v>
      </c>
      <c r="AC59">
        <f t="shared" si="0"/>
        <v>1.7228274963423555</v>
      </c>
      <c r="AD59">
        <f t="shared" si="1"/>
        <v>219.1524925475494</v>
      </c>
      <c r="AE59">
        <f>'IDT-1'!E59</f>
        <v>0</v>
      </c>
      <c r="AF59" s="25"/>
      <c r="AG59">
        <f t="shared" si="2"/>
        <v>219.1524925475494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0.60750000000000004</v>
      </c>
      <c r="E60">
        <f>GT_NG!S60</f>
        <v>1.4878200438917339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199.47000000000003</v>
      </c>
      <c r="AB60" s="76">
        <f>-STOA!Q60</f>
        <v>0</v>
      </c>
      <c r="AC60">
        <f t="shared" si="0"/>
        <v>1.7250894963423558</v>
      </c>
      <c r="AD60">
        <f t="shared" si="1"/>
        <v>219.44023054754942</v>
      </c>
      <c r="AE60">
        <f>'IDT-1'!E60</f>
        <v>0</v>
      </c>
      <c r="AF60" s="25"/>
      <c r="AG60">
        <f t="shared" si="2"/>
        <v>219.44023054754942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0.60750000000000004</v>
      </c>
      <c r="E61">
        <f>GT_NG!S61</f>
        <v>1.4878200438917339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199.47000000000003</v>
      </c>
      <c r="AB61" s="76">
        <f>-STOA!Q61</f>
        <v>0</v>
      </c>
      <c r="AC61">
        <f t="shared" si="0"/>
        <v>1.7250894963423558</v>
      </c>
      <c r="AD61">
        <f t="shared" si="1"/>
        <v>219.44023054754942</v>
      </c>
      <c r="AE61">
        <f>'IDT-1'!E61</f>
        <v>0</v>
      </c>
      <c r="AF61" s="25"/>
      <c r="AG61">
        <f t="shared" si="2"/>
        <v>219.44023054754942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0.60750000000000004</v>
      </c>
      <c r="E62">
        <f>GT_NG!S62</f>
        <v>1.4878200438917339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199.56</v>
      </c>
      <c r="AB62" s="76">
        <f>-STOA!Q62</f>
        <v>0</v>
      </c>
      <c r="AC62">
        <f t="shared" si="0"/>
        <v>1.7257914963423555</v>
      </c>
      <c r="AD62">
        <f t="shared" si="1"/>
        <v>219.52952854754938</v>
      </c>
      <c r="AE62">
        <f>'IDT-1'!E62</f>
        <v>0</v>
      </c>
      <c r="AF62" s="25"/>
      <c r="AG62">
        <f t="shared" si="2"/>
        <v>219.52952854754938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0.60750000000000004</v>
      </c>
      <c r="E63">
        <f>GT_NG!S63</f>
        <v>1.4877372817008354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199.56</v>
      </c>
      <c r="AB63" s="76">
        <f>-STOA!Q63</f>
        <v>0</v>
      </c>
      <c r="AC63">
        <f t="shared" si="0"/>
        <v>1.7257908507972664</v>
      </c>
      <c r="AD63">
        <f t="shared" si="1"/>
        <v>219.52944643090356</v>
      </c>
      <c r="AE63">
        <f>'IDT-1'!E63</f>
        <v>0</v>
      </c>
      <c r="AF63" s="25"/>
      <c r="AG63">
        <f t="shared" si="2"/>
        <v>219.52944643090356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0.60750000000000004</v>
      </c>
      <c r="E64">
        <f>GT_NG!S64</f>
        <v>1.4877372817008354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199.56</v>
      </c>
      <c r="AB64" s="76">
        <f>-STOA!Q64</f>
        <v>0</v>
      </c>
      <c r="AC64">
        <f t="shared" si="0"/>
        <v>1.7257908507972664</v>
      </c>
      <c r="AD64">
        <f t="shared" si="1"/>
        <v>219.52944643090356</v>
      </c>
      <c r="AE64">
        <f>'IDT-1'!E64</f>
        <v>0</v>
      </c>
      <c r="AF64" s="25"/>
      <c r="AG64">
        <f t="shared" si="2"/>
        <v>219.52944643090356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0.60750000000000004</v>
      </c>
      <c r="E65">
        <f>GT_NG!S65</f>
        <v>1.4877372817008354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199.56</v>
      </c>
      <c r="AB65" s="76">
        <f>-STOA!Q65</f>
        <v>0</v>
      </c>
      <c r="AC65">
        <f t="shared" si="0"/>
        <v>1.7257908507972664</v>
      </c>
      <c r="AD65">
        <f t="shared" si="1"/>
        <v>219.52944643090356</v>
      </c>
      <c r="AE65">
        <f>'IDT-1'!E65</f>
        <v>0</v>
      </c>
      <c r="AF65" s="25"/>
      <c r="AG65">
        <f t="shared" si="2"/>
        <v>219.52944643090356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0.60750000000000004</v>
      </c>
      <c r="E66">
        <f>GT_NG!S66</f>
        <v>1.4877372817008354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195.61</v>
      </c>
      <c r="AB66" s="76">
        <f>-STOA!Q66</f>
        <v>0</v>
      </c>
      <c r="AC66">
        <f t="shared" si="0"/>
        <v>1.6949808507972666</v>
      </c>
      <c r="AD66">
        <f t="shared" si="1"/>
        <v>215.61025643090358</v>
      </c>
      <c r="AE66">
        <f>'IDT-1'!E66</f>
        <v>0</v>
      </c>
      <c r="AF66" s="25"/>
      <c r="AG66">
        <f t="shared" si="2"/>
        <v>215.61025643090358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0.60750000000000004</v>
      </c>
      <c r="E67">
        <f>GT_NG!S67</f>
        <v>1.4877372817008354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23.001060415150828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195.14</v>
      </c>
      <c r="AB67" s="76">
        <f>-STOA!Q67</f>
        <v>0</v>
      </c>
      <c r="AC67">
        <f t="shared" si="0"/>
        <v>1.7178431220354426</v>
      </c>
      <c r="AD67">
        <f t="shared" si="1"/>
        <v>218.51845457481619</v>
      </c>
      <c r="AE67">
        <f>'IDT-1'!E67</f>
        <v>0</v>
      </c>
      <c r="AF67" s="25"/>
      <c r="AG67">
        <f t="shared" si="2"/>
        <v>218.51845457481619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0.60750000000000004</v>
      </c>
      <c r="E68">
        <f>GT_NG!S68</f>
        <v>1.4877372817008354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23.001060415150828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175.95999999999998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1.5682391220354426</v>
      </c>
      <c r="AD68">
        <f t="shared" ref="AD68:AD98" si="4">SUM(B68:AB68,AI68:AV68)-AC68</f>
        <v>199.48805857481619</v>
      </c>
      <c r="AE68">
        <f>'IDT-1'!E68</f>
        <v>0</v>
      </c>
      <c r="AF68" s="25"/>
      <c r="AG68">
        <f t="shared" ref="AG68:AG98" si="5">SUM(AD68:AF68)</f>
        <v>199.48805857481619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0.60750000000000004</v>
      </c>
      <c r="E69">
        <f>GT_NG!S69</f>
        <v>1.4877372817008354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23.001060415150828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166.42000000000002</v>
      </c>
      <c r="AB69" s="76">
        <f>-STOA!Q69</f>
        <v>0</v>
      </c>
      <c r="AC69">
        <f t="shared" si="3"/>
        <v>1.4938271220354429</v>
      </c>
      <c r="AD69">
        <f t="shared" si="4"/>
        <v>190.02247057481623</v>
      </c>
      <c r="AE69">
        <f>'IDT-1'!E69</f>
        <v>0</v>
      </c>
      <c r="AF69" s="25"/>
      <c r="AG69">
        <f t="shared" si="5"/>
        <v>190.02247057481623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0.60750000000000004</v>
      </c>
      <c r="E70">
        <f>GT_NG!S70</f>
        <v>1.4877372817008354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22.998988788744779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158.22</v>
      </c>
      <c r="AB70" s="76">
        <f>-STOA!Q70</f>
        <v>0</v>
      </c>
      <c r="AC70">
        <f t="shared" si="3"/>
        <v>1.4298509633494758</v>
      </c>
      <c r="AD70">
        <f t="shared" si="4"/>
        <v>181.88437510709613</v>
      </c>
      <c r="AE70">
        <f>'IDT-1'!E70</f>
        <v>0</v>
      </c>
      <c r="AF70" s="25"/>
      <c r="AG70">
        <f t="shared" si="5"/>
        <v>181.88437510709613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0.60750000000000004</v>
      </c>
      <c r="E71">
        <f>GT_NG!S71</f>
        <v>1.4878200438917339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22.99904186627786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150.41</v>
      </c>
      <c r="AB71" s="76">
        <f>-STOA!Q71</f>
        <v>0</v>
      </c>
      <c r="AC71">
        <f t="shared" si="3"/>
        <v>1.3689340228993228</v>
      </c>
      <c r="AD71">
        <f t="shared" si="4"/>
        <v>174.13542788727028</v>
      </c>
      <c r="AE71">
        <f>'IDT-1'!E71</f>
        <v>0</v>
      </c>
      <c r="AF71" s="25"/>
      <c r="AG71">
        <f t="shared" si="5"/>
        <v>174.13542788727028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0.60750000000000004</v>
      </c>
      <c r="E72">
        <f>GT_NG!S72</f>
        <v>1.4878200438917339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22.99904186627786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150.41</v>
      </c>
      <c r="AB72" s="76">
        <f>-STOA!Q72</f>
        <v>0</v>
      </c>
      <c r="AC72">
        <f t="shared" si="3"/>
        <v>1.3689340228993228</v>
      </c>
      <c r="AD72">
        <f t="shared" si="4"/>
        <v>174.13542788727028</v>
      </c>
      <c r="AE72">
        <f>'IDT-1'!E72</f>
        <v>0</v>
      </c>
      <c r="AF72" s="25"/>
      <c r="AG72">
        <f t="shared" si="5"/>
        <v>174.13542788727028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0.60750000000000004</v>
      </c>
      <c r="E73">
        <f>GT_NG!S73</f>
        <v>1.4878200438917339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22.99904186627786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150.41</v>
      </c>
      <c r="AB73" s="76">
        <f>-STOA!Q73</f>
        <v>0</v>
      </c>
      <c r="AC73">
        <f t="shared" si="3"/>
        <v>1.3689340228993228</v>
      </c>
      <c r="AD73">
        <f t="shared" si="4"/>
        <v>174.13542788727028</v>
      </c>
      <c r="AE73">
        <f>'IDT-1'!E73</f>
        <v>0</v>
      </c>
      <c r="AF73" s="25"/>
      <c r="AG73">
        <f t="shared" si="5"/>
        <v>174.13542788727028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0.60750000000000004</v>
      </c>
      <c r="E74">
        <f>GT_NG!S74</f>
        <v>1.4878200438917339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22.99904186627786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150.41</v>
      </c>
      <c r="AB74" s="76">
        <f>-STOA!Q74</f>
        <v>0</v>
      </c>
      <c r="AC74">
        <f t="shared" si="3"/>
        <v>1.3689340228993228</v>
      </c>
      <c r="AD74">
        <f t="shared" si="4"/>
        <v>174.13542788727028</v>
      </c>
      <c r="AE74">
        <f>'IDT-1'!E74</f>
        <v>0</v>
      </c>
      <c r="AF74" s="25"/>
      <c r="AG74">
        <f t="shared" si="5"/>
        <v>174.13542788727028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0.60750000000000004</v>
      </c>
      <c r="E75">
        <f>GT_NG!S75</f>
        <v>1.5041697147037312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22.99904186627786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150.41</v>
      </c>
      <c r="AB75" s="76">
        <f>-STOA!Q75</f>
        <v>0</v>
      </c>
      <c r="AC75">
        <f t="shared" si="3"/>
        <v>1.3690615503316563</v>
      </c>
      <c r="AD75">
        <f t="shared" si="4"/>
        <v>174.15165003064993</v>
      </c>
      <c r="AE75">
        <f>'IDT-1'!E75</f>
        <v>0</v>
      </c>
      <c r="AF75" s="25"/>
      <c r="AG75">
        <f t="shared" si="5"/>
        <v>174.15165003064993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0.60750000000000004</v>
      </c>
      <c r="E76">
        <f>GT_NG!S76</f>
        <v>1.5041697147037312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22.99904186627786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150.41</v>
      </c>
      <c r="AB76" s="76">
        <f>-STOA!Q76</f>
        <v>0</v>
      </c>
      <c r="AC76">
        <f t="shared" si="3"/>
        <v>1.3690615503316563</v>
      </c>
      <c r="AD76">
        <f t="shared" si="4"/>
        <v>174.15165003064993</v>
      </c>
      <c r="AE76">
        <f>'IDT-1'!E76</f>
        <v>0</v>
      </c>
      <c r="AF76" s="25"/>
      <c r="AG76">
        <f t="shared" si="5"/>
        <v>174.15165003064993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0.60750000000000004</v>
      </c>
      <c r="E77">
        <f>GT_NG!S77</f>
        <v>1.5041697147037312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22.99904186627786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150.41</v>
      </c>
      <c r="AB77" s="76">
        <f>-STOA!Q77</f>
        <v>0</v>
      </c>
      <c r="AC77">
        <f t="shared" si="3"/>
        <v>1.3690615503316563</v>
      </c>
      <c r="AD77">
        <f t="shared" si="4"/>
        <v>174.15165003064993</v>
      </c>
      <c r="AE77">
        <f>'IDT-1'!E77</f>
        <v>0</v>
      </c>
      <c r="AF77" s="25"/>
      <c r="AG77">
        <f t="shared" si="5"/>
        <v>174.15165003064993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0.60750000000000004</v>
      </c>
      <c r="E78">
        <f>GT_NG!S78</f>
        <v>1.5041697147037312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22.99904186627786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150.41</v>
      </c>
      <c r="AB78" s="76">
        <f>-STOA!Q78</f>
        <v>0</v>
      </c>
      <c r="AC78">
        <f t="shared" si="3"/>
        <v>1.3690615503316563</v>
      </c>
      <c r="AD78">
        <f t="shared" si="4"/>
        <v>174.15165003064993</v>
      </c>
      <c r="AE78">
        <f>'IDT-1'!E78</f>
        <v>0</v>
      </c>
      <c r="AF78" s="25"/>
      <c r="AG78">
        <f t="shared" si="5"/>
        <v>174.15165003064993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0.60750000000000004</v>
      </c>
      <c r="E79">
        <f>GT_NG!S79</f>
        <v>1.5036697247706421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18.999195085786909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150.41</v>
      </c>
      <c r="AB79" s="76">
        <f>-STOA!Q79</f>
        <v>0</v>
      </c>
      <c r="AC79">
        <f t="shared" si="3"/>
        <v>1.3378588455223488</v>
      </c>
      <c r="AD79">
        <f t="shared" si="4"/>
        <v>170.18250596503518</v>
      </c>
      <c r="AE79">
        <f>'IDT-1'!E79</f>
        <v>0</v>
      </c>
      <c r="AF79" s="25"/>
      <c r="AG79">
        <f t="shared" si="5"/>
        <v>170.18250596503518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0.60750000000000004</v>
      </c>
      <c r="E80">
        <f>GT_NG!S80</f>
        <v>1.5036697247706421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18.999149697918998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150.41</v>
      </c>
      <c r="AB80" s="76">
        <f>-STOA!Q80</f>
        <v>0</v>
      </c>
      <c r="AC80">
        <f t="shared" si="3"/>
        <v>1.3378584914969791</v>
      </c>
      <c r="AD80">
        <f t="shared" si="4"/>
        <v>170.18246093119265</v>
      </c>
      <c r="AE80">
        <f>'IDT-1'!E80</f>
        <v>0</v>
      </c>
      <c r="AF80" s="25"/>
      <c r="AG80">
        <f t="shared" si="5"/>
        <v>170.18246093119265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0.60750000000000004</v>
      </c>
      <c r="E81">
        <f>GT_NG!S81</f>
        <v>1.5036697247706421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18.999149697918998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150.41</v>
      </c>
      <c r="AB81" s="76">
        <f>-STOA!Q81</f>
        <v>0</v>
      </c>
      <c r="AC81">
        <f t="shared" si="3"/>
        <v>1.3378584914969791</v>
      </c>
      <c r="AD81">
        <f t="shared" si="4"/>
        <v>170.18246093119265</v>
      </c>
      <c r="AE81">
        <f>'IDT-1'!E81</f>
        <v>0</v>
      </c>
      <c r="AF81" s="25"/>
      <c r="AG81">
        <f t="shared" si="5"/>
        <v>170.18246093119265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0.60750000000000004</v>
      </c>
      <c r="E82">
        <f>GT_NG!S82</f>
        <v>1.5036697247706421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19.600000000000001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150.41</v>
      </c>
      <c r="AB82" s="76">
        <f>-STOA!Q82</f>
        <v>0</v>
      </c>
      <c r="AC82">
        <f t="shared" si="3"/>
        <v>1.3425451238532111</v>
      </c>
      <c r="AD82">
        <f t="shared" si="4"/>
        <v>170.77862460091745</v>
      </c>
      <c r="AE82">
        <f>'IDT-1'!E82</f>
        <v>0</v>
      </c>
      <c r="AF82" s="25"/>
      <c r="AG82">
        <f t="shared" si="5"/>
        <v>170.77862460091745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0.60750000000000004</v>
      </c>
      <c r="E83">
        <f>GT_NG!S83</f>
        <v>1.5036697247706421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19.600000000000001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119.53999999999999</v>
      </c>
      <c r="AB83" s="76">
        <f>-STOA!Q83</f>
        <v>0</v>
      </c>
      <c r="AC83">
        <f t="shared" si="3"/>
        <v>1.101759123853211</v>
      </c>
      <c r="AD83">
        <f t="shared" si="4"/>
        <v>140.14941060091743</v>
      </c>
      <c r="AE83">
        <f>'IDT-1'!E83</f>
        <v>0</v>
      </c>
      <c r="AF83" s="25"/>
      <c r="AG83">
        <f t="shared" si="5"/>
        <v>140.14941060091743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0.60750000000000004</v>
      </c>
      <c r="E84">
        <f>GT_NG!S84</f>
        <v>1.5036697247706421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19.600000000000001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119.53999999999999</v>
      </c>
      <c r="AB84" s="76">
        <f>-STOA!Q84</f>
        <v>0</v>
      </c>
      <c r="AC84">
        <f t="shared" si="3"/>
        <v>1.101759123853211</v>
      </c>
      <c r="AD84">
        <f t="shared" si="4"/>
        <v>140.14941060091743</v>
      </c>
      <c r="AE84">
        <f>'IDT-1'!E84</f>
        <v>0</v>
      </c>
      <c r="AF84" s="25"/>
      <c r="AG84">
        <f t="shared" si="5"/>
        <v>140.14941060091743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0.60750000000000004</v>
      </c>
      <c r="E85">
        <f>GT_NG!S85</f>
        <v>1.5036697247706421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19.600000000000001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119.53999999999999</v>
      </c>
      <c r="AB85" s="76">
        <f>-STOA!Q85</f>
        <v>0</v>
      </c>
      <c r="AC85">
        <f t="shared" si="3"/>
        <v>1.101759123853211</v>
      </c>
      <c r="AD85">
        <f t="shared" si="4"/>
        <v>140.14941060091743</v>
      </c>
      <c r="AE85">
        <f>'IDT-1'!E85</f>
        <v>0</v>
      </c>
      <c r="AF85" s="25"/>
      <c r="AG85">
        <f t="shared" si="5"/>
        <v>140.14941060091743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0.60750000000000004</v>
      </c>
      <c r="E86">
        <f>GT_NG!S86</f>
        <v>1.5036697247706421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19.600000000000001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119.53999999999999</v>
      </c>
      <c r="AB86" s="76">
        <f>-STOA!Q86</f>
        <v>0</v>
      </c>
      <c r="AC86">
        <f t="shared" si="3"/>
        <v>1.101759123853211</v>
      </c>
      <c r="AD86">
        <f t="shared" si="4"/>
        <v>140.14941060091743</v>
      </c>
      <c r="AE86">
        <f>'IDT-1'!E86</f>
        <v>0</v>
      </c>
      <c r="AF86" s="25"/>
      <c r="AG86">
        <f t="shared" si="5"/>
        <v>140.14941060091743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0.60750000000000004</v>
      </c>
      <c r="E87">
        <f>GT_NG!S87</f>
        <v>1.5036697247706421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19.600000000000001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119.53999999999999</v>
      </c>
      <c r="AB87" s="76">
        <f>-STOA!Q87</f>
        <v>0</v>
      </c>
      <c r="AC87">
        <f t="shared" si="3"/>
        <v>1.101759123853211</v>
      </c>
      <c r="AD87">
        <f t="shared" si="4"/>
        <v>140.14941060091743</v>
      </c>
      <c r="AE87">
        <f>'IDT-1'!E87</f>
        <v>0</v>
      </c>
      <c r="AF87" s="25"/>
      <c r="AG87">
        <f t="shared" si="5"/>
        <v>140.14941060091743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0.60750000000000004</v>
      </c>
      <c r="E88">
        <f>GT_NG!S88</f>
        <v>1.5036697247706421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19.600000000000001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119.53999999999999</v>
      </c>
      <c r="AB88" s="76">
        <f>-STOA!Q88</f>
        <v>0</v>
      </c>
      <c r="AC88">
        <f t="shared" si="3"/>
        <v>1.101759123853211</v>
      </c>
      <c r="AD88">
        <f t="shared" si="4"/>
        <v>140.14941060091743</v>
      </c>
      <c r="AE88">
        <f>'IDT-1'!E88</f>
        <v>0</v>
      </c>
      <c r="AF88" s="25"/>
      <c r="AG88">
        <f t="shared" si="5"/>
        <v>140.14941060091743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0.60750000000000004</v>
      </c>
      <c r="E89">
        <f>GT_NG!S89</f>
        <v>1.5036697247706421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19.600000000000001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119.53999999999999</v>
      </c>
      <c r="AB89" s="76">
        <f>-STOA!Q89</f>
        <v>0</v>
      </c>
      <c r="AC89">
        <f t="shared" si="3"/>
        <v>1.101759123853211</v>
      </c>
      <c r="AD89">
        <f t="shared" si="4"/>
        <v>140.14941060091743</v>
      </c>
      <c r="AE89">
        <f>'IDT-1'!E89</f>
        <v>0</v>
      </c>
      <c r="AF89" s="25"/>
      <c r="AG89">
        <f t="shared" si="5"/>
        <v>140.14941060091743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0.60750000000000004</v>
      </c>
      <c r="E90">
        <f>GT_NG!S90</f>
        <v>1.5036697247706421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19.600000000000001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119.53999999999999</v>
      </c>
      <c r="AB90" s="76">
        <f>-STOA!Q90</f>
        <v>0</v>
      </c>
      <c r="AC90">
        <f t="shared" si="3"/>
        <v>1.101759123853211</v>
      </c>
      <c r="AD90">
        <f t="shared" si="4"/>
        <v>140.14941060091743</v>
      </c>
      <c r="AE90">
        <f>'IDT-1'!E90</f>
        <v>0</v>
      </c>
      <c r="AF90" s="25"/>
      <c r="AG90">
        <f t="shared" si="5"/>
        <v>140.14941060091743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0.60750000000000004</v>
      </c>
      <c r="E91">
        <f>GT_NG!S91</f>
        <v>1.5036697247706421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19.001213482896265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119.53999999999999</v>
      </c>
      <c r="AB91" s="76">
        <f>-STOA!Q91</f>
        <v>0</v>
      </c>
      <c r="AC91">
        <f t="shared" si="3"/>
        <v>1.1757017718458451</v>
      </c>
      <c r="AD91">
        <f t="shared" si="4"/>
        <v>129.47668143582106</v>
      </c>
      <c r="AE91">
        <f>'IDT-1'!E91</f>
        <v>0</v>
      </c>
      <c r="AF91" s="25"/>
      <c r="AG91">
        <f t="shared" si="5"/>
        <v>129.47668143582106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0.60750000000000004</v>
      </c>
      <c r="E92">
        <f>GT_NG!S92</f>
        <v>1.5036697247706421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19.001213482896265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-10</v>
      </c>
      <c r="AA92" s="76">
        <f>STOA!K92</f>
        <v>119.53999999999999</v>
      </c>
      <c r="AB92" s="76">
        <f>-STOA!Q92</f>
        <v>0</v>
      </c>
      <c r="AC92">
        <f t="shared" si="3"/>
        <v>1.1757017718458451</v>
      </c>
      <c r="AD92">
        <f t="shared" si="4"/>
        <v>129.47668143582106</v>
      </c>
      <c r="AE92">
        <f>'IDT-1'!E92</f>
        <v>0</v>
      </c>
      <c r="AF92" s="25"/>
      <c r="AG92">
        <f t="shared" si="5"/>
        <v>129.47668143582106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0.60750000000000004</v>
      </c>
      <c r="E93">
        <f>GT_NG!S93</f>
        <v>1.5036697247706421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19.600000000000001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</v>
      </c>
      <c r="AA93" s="76">
        <f>STOA!K93</f>
        <v>119.53999999999999</v>
      </c>
      <c r="AB93" s="76">
        <f>-STOA!Q93</f>
        <v>0</v>
      </c>
      <c r="AC93">
        <f t="shared" si="3"/>
        <v>1.1803723066792542</v>
      </c>
      <c r="AD93">
        <f t="shared" si="4"/>
        <v>130.07079741809139</v>
      </c>
      <c r="AE93">
        <f>'IDT-1'!E93</f>
        <v>0</v>
      </c>
      <c r="AF93" s="25"/>
      <c r="AG93">
        <f t="shared" si="5"/>
        <v>130.07079741809139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0.60750000000000004</v>
      </c>
      <c r="E94">
        <f>GT_NG!S94</f>
        <v>1.5036697247706421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19.600000000000001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</v>
      </c>
      <c r="AA94" s="76">
        <f>STOA!K94</f>
        <v>119.53999999999999</v>
      </c>
      <c r="AB94" s="76">
        <f>-STOA!Q94</f>
        <v>0</v>
      </c>
      <c r="AC94">
        <f t="shared" si="3"/>
        <v>1.1803723066792542</v>
      </c>
      <c r="AD94">
        <f t="shared" si="4"/>
        <v>130.07079741809139</v>
      </c>
      <c r="AE94">
        <f>'IDT-1'!E94</f>
        <v>0</v>
      </c>
      <c r="AF94" s="25"/>
      <c r="AG94">
        <f t="shared" si="5"/>
        <v>130.07079741809139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0.60750000000000004</v>
      </c>
      <c r="E95">
        <f>GT_NG!S95</f>
        <v>1.5036697247706421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19.600000000000001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-15</v>
      </c>
      <c r="AA95" s="76">
        <f>STOA!K95</f>
        <v>119.53999999999999</v>
      </c>
      <c r="AB95" s="76">
        <f>-STOA!Q95</f>
        <v>0</v>
      </c>
      <c r="AC95">
        <f t="shared" si="3"/>
        <v>1.2196788980922757</v>
      </c>
      <c r="AD95">
        <f t="shared" si="4"/>
        <v>125.03149082667836</v>
      </c>
      <c r="AE95">
        <f>'IDT-1'!E95</f>
        <v>0</v>
      </c>
      <c r="AF95" s="25"/>
      <c r="AG95">
        <f t="shared" si="5"/>
        <v>125.03149082667836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0.60750000000000004</v>
      </c>
      <c r="E96">
        <f>GT_NG!S96</f>
        <v>1.5036697247706421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19.600000000000001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-15</v>
      </c>
      <c r="AA96" s="76">
        <f>STOA!K96</f>
        <v>119.53999999999999</v>
      </c>
      <c r="AB96" s="76">
        <f>-STOA!Q96</f>
        <v>0</v>
      </c>
      <c r="AC96">
        <f t="shared" si="3"/>
        <v>1.2196788980922757</v>
      </c>
      <c r="AD96">
        <f t="shared" si="4"/>
        <v>125.03149082667836</v>
      </c>
      <c r="AE96">
        <f>'IDT-1'!E96</f>
        <v>0</v>
      </c>
      <c r="AF96" s="25"/>
      <c r="AG96">
        <f t="shared" si="5"/>
        <v>125.03149082667836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0.60750000000000004</v>
      </c>
      <c r="E97">
        <f>GT_NG!S97</f>
        <v>1.5036697247706421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19.600000000000001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-20</v>
      </c>
      <c r="AA97" s="76">
        <f>STOA!K97</f>
        <v>119.53999999999999</v>
      </c>
      <c r="AB97" s="76">
        <f>-STOA!Q97</f>
        <v>0</v>
      </c>
      <c r="AC97">
        <f t="shared" si="3"/>
        <v>1.2589854895052972</v>
      </c>
      <c r="AD97">
        <f t="shared" si="4"/>
        <v>119.99218423526534</v>
      </c>
      <c r="AE97">
        <f>'IDT-1'!E97</f>
        <v>0</v>
      </c>
      <c r="AF97" s="25"/>
      <c r="AG97">
        <f t="shared" si="5"/>
        <v>119.99218423526534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0.60750000000000004</v>
      </c>
      <c r="E98">
        <f>GT_NG!S98</f>
        <v>1.5036697247706421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19.600000000000001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-20</v>
      </c>
      <c r="AA98" s="76">
        <f>STOA!K98</f>
        <v>119.53999999999999</v>
      </c>
      <c r="AB98" s="76">
        <f>-STOA!Q98</f>
        <v>0</v>
      </c>
      <c r="AC98">
        <f t="shared" si="3"/>
        <v>1.2589854895052972</v>
      </c>
      <c r="AD98">
        <f t="shared" si="4"/>
        <v>119.99218423526534</v>
      </c>
      <c r="AE98">
        <f>'IDT-1'!E98</f>
        <v>0</v>
      </c>
      <c r="AF98" s="25"/>
      <c r="AG98">
        <f t="shared" si="5"/>
        <v>119.99218423526534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2.9843165974462162E-2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0.35202263505492359</v>
      </c>
      <c r="J99">
        <f t="shared" si="6"/>
        <v>0</v>
      </c>
      <c r="K99">
        <f t="shared" si="6"/>
        <v>1.0945439400249894E-3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-0.2215</v>
      </c>
      <c r="AA99" s="76">
        <f t="shared" si="6"/>
        <v>3.5199400000000027</v>
      </c>
      <c r="AB99" s="76">
        <f t="shared" si="6"/>
        <v>0</v>
      </c>
      <c r="AC99">
        <f t="shared" si="6"/>
        <v>3.2298869066766253E-2</v>
      </c>
      <c r="AD99">
        <f t="shared" si="6"/>
        <v>3.6636814759026457</v>
      </c>
      <c r="AE99">
        <f t="shared" si="6"/>
        <v>0</v>
      </c>
      <c r="AG99">
        <f t="shared" si="6"/>
        <v>3.6636814759026457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45609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4.5719112874143519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10.600000000000001</v>
      </c>
      <c r="AB3" s="76">
        <f>-STOA!R3</f>
        <v>0</v>
      </c>
      <c r="AC3">
        <f>SUMIF(B3:AB3,"&gt;0")*$AC$2-SUMIF(B3:AB3,"&lt;0")*($AC$2/(1-$AC$2))+SUMIF(AI3:AR3,"&gt;0")*$AC$2-SUMIF(AI3:AR3,"&lt;0")*($AC$2/(1-$AC$2))</f>
        <v>0.13035290804183194</v>
      </c>
      <c r="AD3">
        <f>SUM(B3:AB3,AI3:AV3)-AC3</f>
        <v>16.58155837937252</v>
      </c>
      <c r="AE3">
        <f>'IDT-1'!D3</f>
        <v>0</v>
      </c>
      <c r="AF3" s="25"/>
      <c r="AG3">
        <f>SUM(AD3:AF3)</f>
        <v>16.58155837937252</v>
      </c>
      <c r="AI3" s="35">
        <f>PXIL!L3</f>
        <v>0</v>
      </c>
      <c r="AJ3" s="35">
        <f>PXIL!R3</f>
        <v>0</v>
      </c>
      <c r="AK3" s="35">
        <f>RTM_IEX!L3</f>
        <v>1.54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10.600000000000001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0.13798200000000002</v>
      </c>
      <c r="AD4">
        <f t="shared" ref="AD4:AD67" si="1">SUM(B4:AB4,AI4:AV4)-AC4</f>
        <v>17.552018</v>
      </c>
      <c r="AE4">
        <f>'IDT-1'!D4</f>
        <v>0</v>
      </c>
      <c r="AF4" s="25"/>
      <c r="AG4">
        <f t="shared" ref="AG4:AG67" si="2">SUM(AD4:AF4)</f>
        <v>17.552018</v>
      </c>
      <c r="AI4" s="35">
        <f>PXIL!L4</f>
        <v>0</v>
      </c>
      <c r="AJ4" s="35">
        <f>PXIL!R4</f>
        <v>0</v>
      </c>
      <c r="AK4" s="35">
        <f>RTM_IEX!L4</f>
        <v>1.25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10.600000000000001</v>
      </c>
      <c r="AB5" s="76">
        <f>-STOA!R5</f>
        <v>0</v>
      </c>
      <c r="AC5">
        <f t="shared" si="0"/>
        <v>0.13798200000000002</v>
      </c>
      <c r="AD5">
        <f t="shared" si="1"/>
        <v>17.552018</v>
      </c>
      <c r="AE5">
        <f>'IDT-1'!D5</f>
        <v>0</v>
      </c>
      <c r="AF5" s="25"/>
      <c r="AG5">
        <f t="shared" si="2"/>
        <v>17.552018</v>
      </c>
      <c r="AI5" s="35">
        <f>PXIL!L5</f>
        <v>0</v>
      </c>
      <c r="AJ5" s="35">
        <f>PXIL!R5</f>
        <v>0</v>
      </c>
      <c r="AK5" s="35">
        <f>RTM_IEX!L5</f>
        <v>1.25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10.600000000000001</v>
      </c>
      <c r="AB6" s="76">
        <f>-STOA!R6</f>
        <v>0</v>
      </c>
      <c r="AC6">
        <f t="shared" si="0"/>
        <v>0.13649789296452197</v>
      </c>
      <c r="AD6">
        <f t="shared" si="1"/>
        <v>17.363231974281884</v>
      </c>
      <c r="AE6">
        <f>'IDT-1'!D6</f>
        <v>0</v>
      </c>
      <c r="AF6" s="25"/>
      <c r="AG6">
        <f t="shared" si="2"/>
        <v>17.363231974281884</v>
      </c>
      <c r="AI6" s="35">
        <f>PXIL!L6</f>
        <v>0</v>
      </c>
      <c r="AJ6" s="35">
        <f>PXIL!R6</f>
        <v>0</v>
      </c>
      <c r="AK6" s="35">
        <f>RTM_IEX!L6</f>
        <v>1.06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10.600000000000001</v>
      </c>
      <c r="AB7" s="76">
        <f>-STOA!R7</f>
        <v>0</v>
      </c>
      <c r="AC7">
        <f t="shared" si="0"/>
        <v>0.13571789296452197</v>
      </c>
      <c r="AD7">
        <f t="shared" si="1"/>
        <v>17.264011974281885</v>
      </c>
      <c r="AE7">
        <f>'IDT-1'!D7</f>
        <v>0</v>
      </c>
      <c r="AF7" s="25"/>
      <c r="AG7">
        <f t="shared" si="2"/>
        <v>17.264011974281885</v>
      </c>
      <c r="AI7" s="35">
        <f>PXIL!L7</f>
        <v>0</v>
      </c>
      <c r="AJ7" s="35">
        <f>PXIL!R7</f>
        <v>0</v>
      </c>
      <c r="AK7" s="35">
        <f>RTM_IEX!L7</f>
        <v>0.96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10.600000000000001</v>
      </c>
      <c r="AB8" s="76">
        <f>-STOA!R8</f>
        <v>0</v>
      </c>
      <c r="AC8">
        <f t="shared" si="0"/>
        <v>0.13571789296452197</v>
      </c>
      <c r="AD8">
        <f t="shared" si="1"/>
        <v>17.264011974281885</v>
      </c>
      <c r="AE8">
        <f>'IDT-1'!D8</f>
        <v>0</v>
      </c>
      <c r="AF8" s="25"/>
      <c r="AG8">
        <f t="shared" si="2"/>
        <v>17.264011974281885</v>
      </c>
      <c r="AI8" s="35">
        <f>PXIL!L8</f>
        <v>0</v>
      </c>
      <c r="AJ8" s="35">
        <f>PXIL!R8</f>
        <v>0</v>
      </c>
      <c r="AK8" s="35">
        <f>RTM_IEX!L8</f>
        <v>0.96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10.600000000000001</v>
      </c>
      <c r="AB9" s="76">
        <f>-STOA!R9</f>
        <v>0</v>
      </c>
      <c r="AC9">
        <f t="shared" si="0"/>
        <v>0.13571789296452197</v>
      </c>
      <c r="AD9">
        <f t="shared" si="1"/>
        <v>17.264011974281885</v>
      </c>
      <c r="AE9">
        <f>'IDT-1'!D9</f>
        <v>0</v>
      </c>
      <c r="AF9" s="25"/>
      <c r="AG9">
        <f t="shared" si="2"/>
        <v>17.264011974281885</v>
      </c>
      <c r="AI9" s="35">
        <f>PXIL!L9</f>
        <v>0</v>
      </c>
      <c r="AJ9" s="35">
        <f>PXIL!R9</f>
        <v>0</v>
      </c>
      <c r="AK9" s="35">
        <f>RTM_IEX!L9</f>
        <v>0.96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10.600000000000001</v>
      </c>
      <c r="AB10" s="76">
        <f>-STOA!R10</f>
        <v>0</v>
      </c>
      <c r="AC10">
        <f t="shared" si="0"/>
        <v>0.13571789296452197</v>
      </c>
      <c r="AD10">
        <f t="shared" si="1"/>
        <v>17.264011974281885</v>
      </c>
      <c r="AE10">
        <f>'IDT-1'!D10</f>
        <v>0</v>
      </c>
      <c r="AF10" s="25"/>
      <c r="AG10">
        <f t="shared" si="2"/>
        <v>17.264011974281885</v>
      </c>
      <c r="AI10" s="35">
        <f>PXIL!L10</f>
        <v>0</v>
      </c>
      <c r="AJ10" s="35">
        <f>PXIL!R10</f>
        <v>0</v>
      </c>
      <c r="AK10" s="35">
        <f>RTM_IEX!L10</f>
        <v>0.96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10.600000000000001</v>
      </c>
      <c r="AB11" s="76">
        <f>-STOA!R11</f>
        <v>0</v>
      </c>
      <c r="AC11">
        <f t="shared" si="0"/>
        <v>0.135018</v>
      </c>
      <c r="AD11">
        <f t="shared" si="1"/>
        <v>17.174982000000004</v>
      </c>
      <c r="AE11">
        <f>'IDT-1'!D11</f>
        <v>0</v>
      </c>
      <c r="AF11" s="25"/>
      <c r="AG11">
        <f t="shared" si="2"/>
        <v>17.174982000000004</v>
      </c>
      <c r="AI11" s="35">
        <f>PXIL!L11</f>
        <v>0</v>
      </c>
      <c r="AJ11" s="35">
        <f>PXIL!R11</f>
        <v>0</v>
      </c>
      <c r="AK11" s="35">
        <f>RTM_IEX!L11</f>
        <v>0.87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10.600000000000001</v>
      </c>
      <c r="AB12" s="76">
        <f>-STOA!R12</f>
        <v>0</v>
      </c>
      <c r="AC12">
        <f t="shared" si="0"/>
        <v>0.13423800000000002</v>
      </c>
      <c r="AD12">
        <f t="shared" si="1"/>
        <v>17.075762000000001</v>
      </c>
      <c r="AE12">
        <f>'IDT-1'!D12</f>
        <v>0</v>
      </c>
      <c r="AF12" s="25"/>
      <c r="AG12">
        <f t="shared" si="2"/>
        <v>17.075762000000001</v>
      </c>
      <c r="AI12" s="35">
        <f>PXIL!L12</f>
        <v>0</v>
      </c>
      <c r="AJ12" s="35">
        <f>PXIL!R12</f>
        <v>0</v>
      </c>
      <c r="AK12" s="35">
        <f>RTM_IEX!L12</f>
        <v>0.77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10.600000000000001</v>
      </c>
      <c r="AB13" s="76">
        <f>-STOA!R13</f>
        <v>0</v>
      </c>
      <c r="AC13">
        <f t="shared" si="0"/>
        <v>0.13423800000000002</v>
      </c>
      <c r="AD13">
        <f t="shared" si="1"/>
        <v>17.075762000000001</v>
      </c>
      <c r="AE13">
        <f>'IDT-1'!D13</f>
        <v>0</v>
      </c>
      <c r="AF13" s="25"/>
      <c r="AG13">
        <f t="shared" si="2"/>
        <v>17.075762000000001</v>
      </c>
      <c r="AI13" s="35">
        <f>PXIL!L13</f>
        <v>0</v>
      </c>
      <c r="AJ13" s="35">
        <f>PXIL!R13</f>
        <v>0</v>
      </c>
      <c r="AK13" s="35">
        <f>RTM_IEX!L13</f>
        <v>0.77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10.600000000000001</v>
      </c>
      <c r="AB14" s="76">
        <f>-STOA!R14</f>
        <v>0</v>
      </c>
      <c r="AC14">
        <f t="shared" si="0"/>
        <v>0.13345800000000002</v>
      </c>
      <c r="AD14">
        <f t="shared" si="1"/>
        <v>16.976542000000002</v>
      </c>
      <c r="AE14">
        <f>'IDT-1'!D14</f>
        <v>0</v>
      </c>
      <c r="AF14" s="25"/>
      <c r="AG14">
        <f t="shared" si="2"/>
        <v>16.976542000000002</v>
      </c>
      <c r="AI14" s="35">
        <f>PXIL!L14</f>
        <v>0</v>
      </c>
      <c r="AJ14" s="35">
        <f>PXIL!R14</f>
        <v>0</v>
      </c>
      <c r="AK14" s="35">
        <f>RTM_IEX!L14</f>
        <v>0.67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10.600000000000001</v>
      </c>
      <c r="AB15" s="76">
        <f>-STOA!R15</f>
        <v>0</v>
      </c>
      <c r="AC15">
        <f t="shared" si="0"/>
        <v>0.13345800000000002</v>
      </c>
      <c r="AD15">
        <f t="shared" si="1"/>
        <v>16.976542000000002</v>
      </c>
      <c r="AE15">
        <f>'IDT-1'!D15</f>
        <v>0</v>
      </c>
      <c r="AF15" s="25"/>
      <c r="AG15">
        <f t="shared" si="2"/>
        <v>16.976542000000002</v>
      </c>
      <c r="AI15" s="35">
        <f>PXIL!L15</f>
        <v>0</v>
      </c>
      <c r="AJ15" s="35">
        <f>PXIL!R15</f>
        <v>0</v>
      </c>
      <c r="AK15" s="35">
        <f>RTM_IEX!L15</f>
        <v>0.67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10.600000000000001</v>
      </c>
      <c r="AB16" s="76">
        <f>-STOA!R16</f>
        <v>0</v>
      </c>
      <c r="AC16">
        <f t="shared" si="0"/>
        <v>0.13345800000000002</v>
      </c>
      <c r="AD16">
        <f t="shared" si="1"/>
        <v>16.976542000000002</v>
      </c>
      <c r="AE16">
        <f>'IDT-1'!D16</f>
        <v>0</v>
      </c>
      <c r="AF16" s="25"/>
      <c r="AG16">
        <f t="shared" si="2"/>
        <v>16.976542000000002</v>
      </c>
      <c r="AI16" s="35">
        <f>PXIL!L16</f>
        <v>0</v>
      </c>
      <c r="AJ16" s="35">
        <f>PXIL!R16</f>
        <v>0</v>
      </c>
      <c r="AK16" s="35">
        <f>RTM_IEX!L16</f>
        <v>0.67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10.600000000000001</v>
      </c>
      <c r="AB17" s="76">
        <f>-STOA!R17</f>
        <v>0</v>
      </c>
      <c r="AC17">
        <f t="shared" si="0"/>
        <v>0.13423800000000002</v>
      </c>
      <c r="AD17">
        <f t="shared" si="1"/>
        <v>17.075762000000001</v>
      </c>
      <c r="AE17">
        <f>'IDT-1'!D17</f>
        <v>0</v>
      </c>
      <c r="AF17" s="25"/>
      <c r="AG17">
        <f t="shared" si="2"/>
        <v>17.075762000000001</v>
      </c>
      <c r="AI17" s="35">
        <f>PXIL!L17</f>
        <v>0</v>
      </c>
      <c r="AJ17" s="35">
        <f>PXIL!R17</f>
        <v>0</v>
      </c>
      <c r="AK17" s="35">
        <f>RTM_IEX!L17</f>
        <v>0.77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10.600000000000001</v>
      </c>
      <c r="AB18" s="76">
        <f>-STOA!R18</f>
        <v>0</v>
      </c>
      <c r="AC18">
        <f t="shared" si="0"/>
        <v>0.13423800000000002</v>
      </c>
      <c r="AD18">
        <f t="shared" si="1"/>
        <v>17.075762000000001</v>
      </c>
      <c r="AE18">
        <f>'IDT-1'!D18</f>
        <v>0</v>
      </c>
      <c r="AF18" s="25"/>
      <c r="AG18">
        <f t="shared" si="2"/>
        <v>17.075762000000001</v>
      </c>
      <c r="AI18" s="35">
        <f>PXIL!L18</f>
        <v>0</v>
      </c>
      <c r="AJ18" s="35">
        <f>PXIL!R18</f>
        <v>0</v>
      </c>
      <c r="AK18" s="35">
        <f>RTM_IEX!L18</f>
        <v>0.77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10.600000000000001</v>
      </c>
      <c r="AB19" s="76">
        <f>-STOA!R19</f>
        <v>0</v>
      </c>
      <c r="AC19">
        <f t="shared" si="0"/>
        <v>0.13572000000000001</v>
      </c>
      <c r="AD19">
        <f t="shared" si="1"/>
        <v>17.264280000000003</v>
      </c>
      <c r="AE19">
        <f>'IDT-1'!D19</f>
        <v>0</v>
      </c>
      <c r="AF19" s="25"/>
      <c r="AG19">
        <f t="shared" si="2"/>
        <v>17.264280000000003</v>
      </c>
      <c r="AI19" s="35">
        <f>PXIL!L19</f>
        <v>0</v>
      </c>
      <c r="AJ19" s="35">
        <f>PXIL!R19</f>
        <v>0</v>
      </c>
      <c r="AK19" s="35">
        <f>RTM_IEX!L19</f>
        <v>0.96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10.600000000000001</v>
      </c>
      <c r="AB20" s="76">
        <f>-STOA!R20</f>
        <v>0</v>
      </c>
      <c r="AC20">
        <f t="shared" si="0"/>
        <v>0.139542</v>
      </c>
      <c r="AD20">
        <f t="shared" si="1"/>
        <v>17.750458000000002</v>
      </c>
      <c r="AE20">
        <f>'IDT-1'!D20</f>
        <v>0</v>
      </c>
      <c r="AF20" s="25"/>
      <c r="AG20">
        <f t="shared" si="2"/>
        <v>17.750458000000002</v>
      </c>
      <c r="AI20" s="35">
        <f>PXIL!L20</f>
        <v>0</v>
      </c>
      <c r="AJ20" s="35">
        <f>PXIL!R20</f>
        <v>0</v>
      </c>
      <c r="AK20" s="35">
        <f>RTM_IEX!L20</f>
        <v>1.45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10.600000000000001</v>
      </c>
      <c r="AB21" s="76">
        <f>-STOA!R21</f>
        <v>0</v>
      </c>
      <c r="AC21">
        <f t="shared" si="0"/>
        <v>0.14024400000000001</v>
      </c>
      <c r="AD21">
        <f t="shared" si="1"/>
        <v>17.839756000000001</v>
      </c>
      <c r="AE21">
        <f>'IDT-1'!D21</f>
        <v>0</v>
      </c>
      <c r="AF21" s="25"/>
      <c r="AG21">
        <f t="shared" si="2"/>
        <v>17.839756000000001</v>
      </c>
      <c r="AI21" s="35">
        <f>PXIL!L21</f>
        <v>0</v>
      </c>
      <c r="AJ21" s="35">
        <f>PXIL!R21</f>
        <v>0</v>
      </c>
      <c r="AK21" s="35">
        <f>RTM_IEX!L21</f>
        <v>1.54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10.600000000000001</v>
      </c>
      <c r="AB22" s="76">
        <f>-STOA!R22</f>
        <v>0</v>
      </c>
      <c r="AC22">
        <f t="shared" si="0"/>
        <v>0.14625000000000002</v>
      </c>
      <c r="AD22">
        <f t="shared" si="1"/>
        <v>18.603750000000002</v>
      </c>
      <c r="AE22">
        <f>'IDT-1'!D22</f>
        <v>0</v>
      </c>
      <c r="AF22" s="25"/>
      <c r="AG22">
        <f t="shared" si="2"/>
        <v>18.603750000000002</v>
      </c>
      <c r="AI22" s="35">
        <f>PXIL!L22</f>
        <v>0</v>
      </c>
      <c r="AJ22" s="35">
        <f>PXIL!R22</f>
        <v>0</v>
      </c>
      <c r="AK22" s="35">
        <f>RTM_IEX!L22</f>
        <v>2.31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0.54977092877967515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10.600000000000001</v>
      </c>
      <c r="AB23" s="76">
        <f>-STOA!R23</f>
        <v>0</v>
      </c>
      <c r="AC23">
        <f t="shared" si="0"/>
        <v>0.11481421324448148</v>
      </c>
      <c r="AD23">
        <f t="shared" si="1"/>
        <v>14.604956715535197</v>
      </c>
      <c r="AE23">
        <f>'IDT-1'!D23</f>
        <v>0</v>
      </c>
      <c r="AF23" s="25"/>
      <c r="AG23">
        <f t="shared" si="2"/>
        <v>14.604956715535197</v>
      </c>
      <c r="AI23" s="35">
        <f>PXIL!L23</f>
        <v>0</v>
      </c>
      <c r="AJ23" s="35">
        <f>PXIL!R23</f>
        <v>0</v>
      </c>
      <c r="AK23" s="35">
        <f>RTM_IEX!L23</f>
        <v>3.57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0.54977092877967515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10.600000000000001</v>
      </c>
      <c r="AB24" s="76">
        <f>-STOA!R24</f>
        <v>0</v>
      </c>
      <c r="AC24">
        <f t="shared" si="0"/>
        <v>0.13361221324448147</v>
      </c>
      <c r="AD24">
        <f t="shared" si="1"/>
        <v>16.996158715535195</v>
      </c>
      <c r="AE24">
        <f>'IDT-1'!D24</f>
        <v>0</v>
      </c>
      <c r="AF24" s="25"/>
      <c r="AG24">
        <f t="shared" si="2"/>
        <v>16.996158715535195</v>
      </c>
      <c r="AI24" s="35">
        <f>PXIL!L24</f>
        <v>0</v>
      </c>
      <c r="AJ24" s="35">
        <f>PXIL!R24</f>
        <v>0</v>
      </c>
      <c r="AK24" s="35">
        <f>RTM_IEX!L24</f>
        <v>5.98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0.54977092877967515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10.600000000000001</v>
      </c>
      <c r="AB25" s="76">
        <f>-STOA!R25</f>
        <v>0</v>
      </c>
      <c r="AC25">
        <f t="shared" si="0"/>
        <v>0.14936821324448146</v>
      </c>
      <c r="AD25">
        <f t="shared" si="1"/>
        <v>19.000402715535195</v>
      </c>
      <c r="AE25">
        <f>'IDT-1'!D25</f>
        <v>0</v>
      </c>
      <c r="AF25" s="25"/>
      <c r="AG25">
        <f t="shared" si="2"/>
        <v>19.000402715535195</v>
      </c>
      <c r="AI25" s="35">
        <f>PXIL!L25</f>
        <v>0</v>
      </c>
      <c r="AJ25" s="35">
        <f>PXIL!R25</f>
        <v>0</v>
      </c>
      <c r="AK25" s="35">
        <f>RTM_IEX!L25</f>
        <v>8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0.54977092877967515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10.600000000000001</v>
      </c>
      <c r="AB26" s="76">
        <f>-STOA!R26</f>
        <v>0</v>
      </c>
      <c r="AC26">
        <f t="shared" si="0"/>
        <v>0.15311221324448149</v>
      </c>
      <c r="AD26">
        <f t="shared" si="1"/>
        <v>19.476658715535198</v>
      </c>
      <c r="AE26">
        <f>'IDT-1'!D26</f>
        <v>0</v>
      </c>
      <c r="AF26" s="25"/>
      <c r="AG26">
        <f t="shared" si="2"/>
        <v>19.476658715535198</v>
      </c>
      <c r="AI26" s="35">
        <f>PXIL!L26</f>
        <v>0</v>
      </c>
      <c r="AJ26" s="35">
        <f>PXIL!R26</f>
        <v>0</v>
      </c>
      <c r="AK26" s="35">
        <f>RTM_IEX!L26</f>
        <v>8.48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0.54977092877967515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10.600000000000001</v>
      </c>
      <c r="AB27" s="76">
        <f>-STOA!R27</f>
        <v>0</v>
      </c>
      <c r="AC27">
        <f t="shared" si="0"/>
        <v>0.16520221324448148</v>
      </c>
      <c r="AD27">
        <f t="shared" si="1"/>
        <v>21.014568715535194</v>
      </c>
      <c r="AE27">
        <f>'IDT-1'!D27</f>
        <v>0</v>
      </c>
      <c r="AF27" s="25"/>
      <c r="AG27">
        <f t="shared" si="2"/>
        <v>21.014568715535194</v>
      </c>
      <c r="AI27" s="35">
        <f>PXIL!L27</f>
        <v>0</v>
      </c>
      <c r="AJ27" s="35">
        <f>PXIL!R27</f>
        <v>0</v>
      </c>
      <c r="AK27" s="35">
        <f>RTM_IEX!L27</f>
        <v>10.029999999999999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0.54977092877967515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10.600000000000001</v>
      </c>
      <c r="AB28" s="76">
        <f>-STOA!R28</f>
        <v>0</v>
      </c>
      <c r="AC28">
        <f t="shared" si="0"/>
        <v>0.1764342132444815</v>
      </c>
      <c r="AD28">
        <f t="shared" si="1"/>
        <v>22.443336715535199</v>
      </c>
      <c r="AE28">
        <f>'IDT-1'!D28</f>
        <v>0</v>
      </c>
      <c r="AF28" s="25"/>
      <c r="AG28">
        <f t="shared" si="2"/>
        <v>22.443336715535199</v>
      </c>
      <c r="AI28" s="35">
        <f>PXIL!L28</f>
        <v>0</v>
      </c>
      <c r="AJ28" s="35">
        <f>PXIL!R28</f>
        <v>0</v>
      </c>
      <c r="AK28" s="35">
        <f>RTM_IEX!L28</f>
        <v>11.47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0.54977092877967515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10.600000000000001</v>
      </c>
      <c r="AB29" s="76">
        <f>-STOA!R29</f>
        <v>0</v>
      </c>
      <c r="AC29">
        <f t="shared" si="0"/>
        <v>0.17799421324448148</v>
      </c>
      <c r="AD29">
        <f t="shared" si="1"/>
        <v>22.641776715535194</v>
      </c>
      <c r="AE29">
        <f>'IDT-1'!D29</f>
        <v>0</v>
      </c>
      <c r="AF29" s="25"/>
      <c r="AG29">
        <f t="shared" si="2"/>
        <v>22.641776715535194</v>
      </c>
      <c r="AI29" s="35">
        <f>PXIL!L29</f>
        <v>0</v>
      </c>
      <c r="AJ29" s="35">
        <f>PXIL!R29</f>
        <v>0</v>
      </c>
      <c r="AK29" s="35">
        <f>RTM_IEX!L29</f>
        <v>11.67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0.54977092877967515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10.730000000000002</v>
      </c>
      <c r="AB30" s="76">
        <f>-STOA!R30</f>
        <v>0</v>
      </c>
      <c r="AC30">
        <f t="shared" si="0"/>
        <v>0.18197221324448148</v>
      </c>
      <c r="AD30">
        <f t="shared" si="1"/>
        <v>23.147798715535199</v>
      </c>
      <c r="AE30">
        <f>'IDT-1'!D30</f>
        <v>0</v>
      </c>
      <c r="AF30" s="25"/>
      <c r="AG30">
        <f t="shared" si="2"/>
        <v>23.147798715535199</v>
      </c>
      <c r="AI30" s="35">
        <f>PXIL!L30</f>
        <v>0</v>
      </c>
      <c r="AJ30" s="35">
        <f>PXIL!R30</f>
        <v>0</v>
      </c>
      <c r="AK30" s="35">
        <f>RTM_IEX!L30</f>
        <v>12.05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0.54977092877967515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11.030000000000001</v>
      </c>
      <c r="AB31" s="76">
        <f>-STOA!R31</f>
        <v>0</v>
      </c>
      <c r="AC31">
        <f t="shared" si="0"/>
        <v>0.18509221324448147</v>
      </c>
      <c r="AD31">
        <f t="shared" si="1"/>
        <v>23.544678715535198</v>
      </c>
      <c r="AE31">
        <f>'IDT-1'!D31</f>
        <v>0</v>
      </c>
      <c r="AF31" s="25"/>
      <c r="AG31">
        <f t="shared" si="2"/>
        <v>23.544678715535198</v>
      </c>
      <c r="AI31" s="35">
        <f>PXIL!L31</f>
        <v>0</v>
      </c>
      <c r="AJ31" s="35">
        <f>PXIL!R31</f>
        <v>0</v>
      </c>
      <c r="AK31" s="35">
        <f>RTM_IEX!L31</f>
        <v>12.15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0.54977092877967515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11.38</v>
      </c>
      <c r="AB32" s="76">
        <f>-STOA!R32</f>
        <v>0</v>
      </c>
      <c r="AC32">
        <f t="shared" si="0"/>
        <v>0.18852421324448149</v>
      </c>
      <c r="AD32">
        <f t="shared" si="1"/>
        <v>23.981246715535196</v>
      </c>
      <c r="AE32">
        <f>'IDT-1'!D32</f>
        <v>0</v>
      </c>
      <c r="AF32" s="25"/>
      <c r="AG32">
        <f t="shared" si="2"/>
        <v>23.981246715535196</v>
      </c>
      <c r="AI32" s="35">
        <f>PXIL!L32</f>
        <v>0</v>
      </c>
      <c r="AJ32" s="35">
        <f>PXIL!R32</f>
        <v>0</v>
      </c>
      <c r="AK32" s="35">
        <f>RTM_IEX!L32</f>
        <v>12.24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0.54977092877967515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11.8</v>
      </c>
      <c r="AB33" s="76">
        <f>-STOA!R33</f>
        <v>0</v>
      </c>
      <c r="AC33">
        <f t="shared" si="0"/>
        <v>0.19336021324448147</v>
      </c>
      <c r="AD33">
        <f t="shared" si="1"/>
        <v>24.596410715535193</v>
      </c>
      <c r="AE33">
        <f>'IDT-1'!D33</f>
        <v>0</v>
      </c>
      <c r="AF33" s="25"/>
      <c r="AG33">
        <f t="shared" si="2"/>
        <v>24.596410715535193</v>
      </c>
      <c r="AI33" s="35">
        <f>PXIL!L33</f>
        <v>0</v>
      </c>
      <c r="AJ33" s="35">
        <f>PXIL!R33</f>
        <v>0</v>
      </c>
      <c r="AK33" s="35">
        <f>RTM_IEX!L33</f>
        <v>12.44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0.54977092877967515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12.280000000000001</v>
      </c>
      <c r="AB34" s="76">
        <f>-STOA!R34</f>
        <v>0</v>
      </c>
      <c r="AC34">
        <f t="shared" si="0"/>
        <v>0.19328221324448147</v>
      </c>
      <c r="AD34">
        <f t="shared" si="1"/>
        <v>24.586488715535197</v>
      </c>
      <c r="AE34">
        <f>'IDT-1'!D34</f>
        <v>0</v>
      </c>
      <c r="AF34" s="25"/>
      <c r="AG34">
        <f t="shared" si="2"/>
        <v>24.586488715535197</v>
      </c>
      <c r="AI34" s="35">
        <f>PXIL!L34</f>
        <v>0</v>
      </c>
      <c r="AJ34" s="35">
        <f>PXIL!R34</f>
        <v>0</v>
      </c>
      <c r="AK34" s="35">
        <f>RTM_IEX!L34</f>
        <v>11.95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0.54977092877967515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12.780000000000001</v>
      </c>
      <c r="AB35" s="76">
        <f>-STOA!R35</f>
        <v>0</v>
      </c>
      <c r="AC35">
        <f t="shared" si="0"/>
        <v>0.18891421324448149</v>
      </c>
      <c r="AD35">
        <f t="shared" si="1"/>
        <v>24.030856715535197</v>
      </c>
      <c r="AE35">
        <f>'IDT-1'!D35</f>
        <v>0</v>
      </c>
      <c r="AF35" s="25"/>
      <c r="AG35">
        <f t="shared" si="2"/>
        <v>24.030856715535197</v>
      </c>
      <c r="AI35" s="35">
        <f>PXIL!L35</f>
        <v>0</v>
      </c>
      <c r="AJ35" s="35">
        <f>PXIL!R35</f>
        <v>0</v>
      </c>
      <c r="AK35" s="35">
        <f>RTM_IEX!L35</f>
        <v>10.89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0.54977092877967515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13.340000000000002</v>
      </c>
      <c r="AB36" s="76">
        <f>-STOA!R36</f>
        <v>0</v>
      </c>
      <c r="AC36">
        <f t="shared" si="0"/>
        <v>0.18127021324448148</v>
      </c>
      <c r="AD36">
        <f t="shared" si="1"/>
        <v>23.058500715535196</v>
      </c>
      <c r="AE36">
        <f>'IDT-1'!D36</f>
        <v>0</v>
      </c>
      <c r="AF36" s="25"/>
      <c r="AG36">
        <f t="shared" si="2"/>
        <v>23.058500715535196</v>
      </c>
      <c r="AI36" s="35">
        <f>PXIL!L36</f>
        <v>0</v>
      </c>
      <c r="AJ36" s="35">
        <f>PXIL!R36</f>
        <v>0</v>
      </c>
      <c r="AK36" s="35">
        <f>RTM_IEX!L36</f>
        <v>9.35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0.54977092877967515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13.930000000000001</v>
      </c>
      <c r="AB37" s="76">
        <f>-STOA!R37</f>
        <v>0</v>
      </c>
      <c r="AC37">
        <f t="shared" si="0"/>
        <v>0.22198621324448148</v>
      </c>
      <c r="AD37">
        <f t="shared" si="1"/>
        <v>28.237784715535195</v>
      </c>
      <c r="AE37">
        <f>'IDT-1'!D37</f>
        <v>0</v>
      </c>
      <c r="AF37" s="25"/>
      <c r="AG37">
        <f t="shared" si="2"/>
        <v>28.237784715535195</v>
      </c>
      <c r="AI37" s="35">
        <f>PXIL!L37</f>
        <v>0</v>
      </c>
      <c r="AJ37" s="35">
        <f>PXIL!R37</f>
        <v>0</v>
      </c>
      <c r="AK37" s="35">
        <f>RTM_IEX!L37</f>
        <v>13.98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0.54977092877967515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14.490000000000002</v>
      </c>
      <c r="AB38" s="76">
        <f>-STOA!R38</f>
        <v>0</v>
      </c>
      <c r="AC38">
        <f t="shared" si="0"/>
        <v>0.22261021324448149</v>
      </c>
      <c r="AD38">
        <f t="shared" si="1"/>
        <v>28.317160715535195</v>
      </c>
      <c r="AE38">
        <f>'IDT-1'!D38</f>
        <v>0</v>
      </c>
      <c r="AF38" s="25"/>
      <c r="AG38">
        <f t="shared" si="2"/>
        <v>28.317160715535195</v>
      </c>
      <c r="AI38" s="35">
        <f>PXIL!L38</f>
        <v>0</v>
      </c>
      <c r="AJ38" s="35">
        <f>PXIL!R38</f>
        <v>0</v>
      </c>
      <c r="AK38" s="35">
        <f>RTM_IEX!L38</f>
        <v>13.5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0.54977092877967515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15.030000000000001</v>
      </c>
      <c r="AB39" s="76">
        <f>-STOA!R39</f>
        <v>0</v>
      </c>
      <c r="AC39">
        <f t="shared" si="0"/>
        <v>0.22151821324448148</v>
      </c>
      <c r="AD39">
        <f t="shared" si="1"/>
        <v>28.178252715535194</v>
      </c>
      <c r="AE39">
        <f>'IDT-1'!D39</f>
        <v>0</v>
      </c>
      <c r="AF39" s="25"/>
      <c r="AG39">
        <f t="shared" si="2"/>
        <v>28.178252715535194</v>
      </c>
      <c r="AI39" s="35">
        <f>PXIL!L39</f>
        <v>0</v>
      </c>
      <c r="AJ39" s="35">
        <f>PXIL!R39</f>
        <v>0</v>
      </c>
      <c r="AK39" s="35">
        <f>RTM_IEX!L39</f>
        <v>12.82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0.54977092877967515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15.560000000000002</v>
      </c>
      <c r="AB40" s="76">
        <f>-STOA!R40</f>
        <v>0</v>
      </c>
      <c r="AC40">
        <f t="shared" si="0"/>
        <v>0.22042621324448147</v>
      </c>
      <c r="AD40">
        <f t="shared" si="1"/>
        <v>28.039344715535197</v>
      </c>
      <c r="AE40">
        <f>'IDT-1'!D40</f>
        <v>0</v>
      </c>
      <c r="AF40" s="25"/>
      <c r="AG40">
        <f t="shared" si="2"/>
        <v>28.039344715535197</v>
      </c>
      <c r="AI40" s="35">
        <f>PXIL!L40</f>
        <v>0</v>
      </c>
      <c r="AJ40" s="35">
        <f>PXIL!R40</f>
        <v>0</v>
      </c>
      <c r="AK40" s="35">
        <f>RTM_IEX!L40</f>
        <v>12.15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0.54977092877967515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16.03</v>
      </c>
      <c r="AB41" s="76">
        <f>-STOA!R41</f>
        <v>0</v>
      </c>
      <c r="AC41">
        <f t="shared" si="0"/>
        <v>0.2187882132444815</v>
      </c>
      <c r="AD41">
        <f t="shared" si="1"/>
        <v>27.8309827155352</v>
      </c>
      <c r="AE41">
        <f>'IDT-1'!D41</f>
        <v>0</v>
      </c>
      <c r="AF41" s="25"/>
      <c r="AG41">
        <f t="shared" si="2"/>
        <v>27.8309827155352</v>
      </c>
      <c r="AI41" s="35">
        <f>PXIL!L41</f>
        <v>0</v>
      </c>
      <c r="AJ41" s="35">
        <f>PXIL!R41</f>
        <v>0</v>
      </c>
      <c r="AK41" s="35">
        <f>RTM_IEX!L41</f>
        <v>11.47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0.54977092877967515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16.470000000000002</v>
      </c>
      <c r="AB42" s="76">
        <f>-STOA!R42</f>
        <v>0</v>
      </c>
      <c r="AC42">
        <f t="shared" si="0"/>
        <v>0.21925621324448147</v>
      </c>
      <c r="AD42">
        <f t="shared" si="1"/>
        <v>27.890514715535197</v>
      </c>
      <c r="AE42">
        <f>'IDT-1'!D42</f>
        <v>0</v>
      </c>
      <c r="AF42" s="25"/>
      <c r="AG42">
        <f t="shared" si="2"/>
        <v>27.890514715535197</v>
      </c>
      <c r="AI42" s="35">
        <f>PXIL!L42</f>
        <v>0</v>
      </c>
      <c r="AJ42" s="35">
        <f>PXIL!R42</f>
        <v>0</v>
      </c>
      <c r="AK42" s="35">
        <f>RTM_IEX!L42</f>
        <v>11.09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0.54977092877967515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16.89</v>
      </c>
      <c r="AB43" s="76">
        <f>-STOA!R43</f>
        <v>0</v>
      </c>
      <c r="AC43">
        <f t="shared" si="0"/>
        <v>0.21800821324448147</v>
      </c>
      <c r="AD43">
        <f t="shared" si="1"/>
        <v>27.731762715535197</v>
      </c>
      <c r="AE43">
        <f>'IDT-1'!D43</f>
        <v>0</v>
      </c>
      <c r="AF43" s="25"/>
      <c r="AG43">
        <f t="shared" si="2"/>
        <v>27.731762715535197</v>
      </c>
      <c r="AI43" s="35">
        <f>PXIL!L43</f>
        <v>0</v>
      </c>
      <c r="AJ43" s="35">
        <f>PXIL!R43</f>
        <v>0</v>
      </c>
      <c r="AK43" s="35">
        <f>RTM_IEX!L43</f>
        <v>10.51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0.54977092877967515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17.260000000000002</v>
      </c>
      <c r="AB44" s="76">
        <f>-STOA!R44</f>
        <v>0</v>
      </c>
      <c r="AC44">
        <f t="shared" si="0"/>
        <v>0.21715021324448147</v>
      </c>
      <c r="AD44">
        <f t="shared" si="1"/>
        <v>27.622620715535199</v>
      </c>
      <c r="AE44">
        <f>'IDT-1'!D44</f>
        <v>0</v>
      </c>
      <c r="AF44" s="25"/>
      <c r="AG44">
        <f t="shared" si="2"/>
        <v>27.622620715535199</v>
      </c>
      <c r="AI44" s="35">
        <f>PXIL!L44</f>
        <v>0</v>
      </c>
      <c r="AJ44" s="35">
        <f>PXIL!R44</f>
        <v>0</v>
      </c>
      <c r="AK44" s="35">
        <f>RTM_IEX!L44</f>
        <v>10.029999999999999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0.54977092877967515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17.64</v>
      </c>
      <c r="AB45" s="76">
        <f>-STOA!R45</f>
        <v>0</v>
      </c>
      <c r="AC45">
        <f t="shared" si="0"/>
        <v>0.21707221324448145</v>
      </c>
      <c r="AD45">
        <f t="shared" si="1"/>
        <v>27.612698715535196</v>
      </c>
      <c r="AE45">
        <f>'IDT-1'!D45</f>
        <v>0</v>
      </c>
      <c r="AF45" s="25"/>
      <c r="AG45">
        <f t="shared" si="2"/>
        <v>27.612698715535196</v>
      </c>
      <c r="AI45" s="35">
        <f>PXIL!L45</f>
        <v>0</v>
      </c>
      <c r="AJ45" s="35">
        <f>PXIL!R45</f>
        <v>0</v>
      </c>
      <c r="AK45" s="35">
        <f>RTM_IEX!L45</f>
        <v>9.64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0.54977092877967515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17.900000000000002</v>
      </c>
      <c r="AB46" s="76">
        <f>-STOA!R46</f>
        <v>0</v>
      </c>
      <c r="AC46">
        <f t="shared" si="0"/>
        <v>0.21231421324448146</v>
      </c>
      <c r="AD46">
        <f t="shared" si="1"/>
        <v>27.007456715535195</v>
      </c>
      <c r="AE46">
        <f>'IDT-1'!D46</f>
        <v>0</v>
      </c>
      <c r="AF46" s="25"/>
      <c r="AG46">
        <f t="shared" si="2"/>
        <v>27.007456715535195</v>
      </c>
      <c r="AI46" s="35">
        <f>PXIL!L46</f>
        <v>0</v>
      </c>
      <c r="AJ46" s="35">
        <f>PXIL!R46</f>
        <v>0</v>
      </c>
      <c r="AK46" s="35">
        <f>RTM_IEX!L46</f>
        <v>8.77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0.54977092877967515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18.130000000000003</v>
      </c>
      <c r="AB47" s="76">
        <f>-STOA!R47</f>
        <v>0</v>
      </c>
      <c r="AC47">
        <f t="shared" si="0"/>
        <v>0.20810221324448147</v>
      </c>
      <c r="AD47">
        <f t="shared" si="1"/>
        <v>26.471668715535198</v>
      </c>
      <c r="AE47">
        <f>'IDT-1'!D47</f>
        <v>0</v>
      </c>
      <c r="AF47" s="25"/>
      <c r="AG47">
        <f t="shared" si="2"/>
        <v>26.471668715535198</v>
      </c>
      <c r="AI47" s="35">
        <f>PXIL!L47</f>
        <v>0</v>
      </c>
      <c r="AJ47" s="35">
        <f>PXIL!R47</f>
        <v>0</v>
      </c>
      <c r="AK47" s="35">
        <f>RTM_IEX!L47</f>
        <v>8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0.54977092877967515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18.25</v>
      </c>
      <c r="AB48" s="76">
        <f>-STOA!R48</f>
        <v>0</v>
      </c>
      <c r="AC48">
        <f t="shared" si="0"/>
        <v>0.20529421324448144</v>
      </c>
      <c r="AD48">
        <f t="shared" si="1"/>
        <v>26.114476715535194</v>
      </c>
      <c r="AE48">
        <f>'IDT-1'!D48</f>
        <v>0</v>
      </c>
      <c r="AF48" s="25"/>
      <c r="AG48">
        <f t="shared" si="2"/>
        <v>26.114476715535194</v>
      </c>
      <c r="AI48" s="35">
        <f>PXIL!L48</f>
        <v>0</v>
      </c>
      <c r="AJ48" s="35">
        <f>PXIL!R48</f>
        <v>0</v>
      </c>
      <c r="AK48" s="35">
        <f>RTM_IEX!L48</f>
        <v>7.52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0.54977092877967515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18.37</v>
      </c>
      <c r="AB49" s="76">
        <f>-STOA!R49</f>
        <v>0</v>
      </c>
      <c r="AC49">
        <f t="shared" si="0"/>
        <v>0.20771221324448147</v>
      </c>
      <c r="AD49">
        <f t="shared" si="1"/>
        <v>26.422058715535197</v>
      </c>
      <c r="AE49">
        <f>'IDT-1'!D49</f>
        <v>0</v>
      </c>
      <c r="AF49" s="25"/>
      <c r="AG49">
        <f t="shared" si="2"/>
        <v>26.422058715535197</v>
      </c>
      <c r="AI49" s="35">
        <f>PXIL!L49</f>
        <v>0</v>
      </c>
      <c r="AJ49" s="35">
        <f>PXIL!R49</f>
        <v>0</v>
      </c>
      <c r="AK49" s="35">
        <f>RTM_IEX!L49</f>
        <v>7.71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0.54977092877967515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18.39</v>
      </c>
      <c r="AB50" s="76">
        <f>-STOA!R50</f>
        <v>0</v>
      </c>
      <c r="AC50">
        <f t="shared" si="0"/>
        <v>0.20786821324448146</v>
      </c>
      <c r="AD50">
        <f t="shared" si="1"/>
        <v>26.441902715535196</v>
      </c>
      <c r="AE50">
        <f>'IDT-1'!D50</f>
        <v>0</v>
      </c>
      <c r="AF50" s="25"/>
      <c r="AG50">
        <f t="shared" si="2"/>
        <v>26.441902715535196</v>
      </c>
      <c r="AI50" s="35">
        <f>PXIL!L50</f>
        <v>0</v>
      </c>
      <c r="AJ50" s="35">
        <f>PXIL!R50</f>
        <v>0</v>
      </c>
      <c r="AK50" s="35">
        <f>RTM_IEX!L50</f>
        <v>7.71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2.86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18.700000000000003</v>
      </c>
      <c r="AB51" s="76">
        <f>-STOA!R51</f>
        <v>0</v>
      </c>
      <c r="AC51">
        <f t="shared" si="0"/>
        <v>0.22830600000000001</v>
      </c>
      <c r="AD51">
        <f t="shared" si="1"/>
        <v>29.041694000000003</v>
      </c>
      <c r="AE51">
        <f>'IDT-1'!D51</f>
        <v>0</v>
      </c>
      <c r="AF51" s="25"/>
      <c r="AG51">
        <f t="shared" si="2"/>
        <v>29.041694000000003</v>
      </c>
      <c r="AI51" s="35">
        <f>PXIL!L51</f>
        <v>0</v>
      </c>
      <c r="AJ51" s="35">
        <f>PXIL!R51</f>
        <v>0</v>
      </c>
      <c r="AK51" s="35">
        <f>RTM_IEX!L51</f>
        <v>7.71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5.73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18.670000000000002</v>
      </c>
      <c r="AB52" s="76">
        <f>-STOA!R52</f>
        <v>0</v>
      </c>
      <c r="AC52">
        <f t="shared" si="0"/>
        <v>0.25045800000000001</v>
      </c>
      <c r="AD52">
        <f t="shared" si="1"/>
        <v>31.859542000000001</v>
      </c>
      <c r="AE52">
        <f>'IDT-1'!D52</f>
        <v>0</v>
      </c>
      <c r="AF52" s="25"/>
      <c r="AG52">
        <f t="shared" si="2"/>
        <v>31.859542000000001</v>
      </c>
      <c r="AI52" s="35">
        <f>PXIL!L52</f>
        <v>0</v>
      </c>
      <c r="AJ52" s="35">
        <f>PXIL!R52</f>
        <v>0</v>
      </c>
      <c r="AK52" s="35">
        <f>RTM_IEX!L52</f>
        <v>7.71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18.600000000000001</v>
      </c>
      <c r="AB53" s="76">
        <f>-STOA!R53</f>
        <v>0</v>
      </c>
      <c r="AC53">
        <f t="shared" si="0"/>
        <v>0.19811999999999999</v>
      </c>
      <c r="AD53">
        <f t="shared" si="1"/>
        <v>25.201880000000003</v>
      </c>
      <c r="AE53">
        <f>'IDT-1'!D53</f>
        <v>0</v>
      </c>
      <c r="AF53" s="25"/>
      <c r="AG53">
        <f t="shared" si="2"/>
        <v>25.201880000000003</v>
      </c>
      <c r="AI53" s="35">
        <f>PXIL!L53</f>
        <v>0</v>
      </c>
      <c r="AJ53" s="35">
        <f>PXIL!R53</f>
        <v>0</v>
      </c>
      <c r="AK53" s="35">
        <f>RTM_IEX!L53</f>
        <v>0.96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18.420000000000002</v>
      </c>
      <c r="AB54" s="76">
        <f>-STOA!R54</f>
        <v>0</v>
      </c>
      <c r="AC54">
        <f t="shared" si="0"/>
        <v>0.196716</v>
      </c>
      <c r="AD54">
        <f t="shared" si="1"/>
        <v>25.023284000000004</v>
      </c>
      <c r="AE54">
        <f>'IDT-1'!D54</f>
        <v>0</v>
      </c>
      <c r="AF54" s="25"/>
      <c r="AG54">
        <f t="shared" si="2"/>
        <v>25.023284000000004</v>
      </c>
      <c r="AI54" s="35">
        <f>PXIL!L54</f>
        <v>0</v>
      </c>
      <c r="AJ54" s="35">
        <f>PXIL!R54</f>
        <v>0</v>
      </c>
      <c r="AK54" s="35">
        <f>RTM_IEX!L54</f>
        <v>0.96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18.36</v>
      </c>
      <c r="AB55" s="76">
        <f>-STOA!R55</f>
        <v>0</v>
      </c>
      <c r="AC55">
        <f t="shared" si="0"/>
        <v>0.19624799999999998</v>
      </c>
      <c r="AD55">
        <f t="shared" si="1"/>
        <v>24.963751999999999</v>
      </c>
      <c r="AE55">
        <f>'IDT-1'!D55</f>
        <v>0</v>
      </c>
      <c r="AF55" s="25"/>
      <c r="AG55">
        <f t="shared" si="2"/>
        <v>24.963751999999999</v>
      </c>
      <c r="AI55" s="35">
        <f>PXIL!L55</f>
        <v>0</v>
      </c>
      <c r="AJ55" s="35">
        <f>PXIL!R55</f>
        <v>0</v>
      </c>
      <c r="AK55" s="35">
        <f>RTM_IEX!L55</f>
        <v>0.96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18.14</v>
      </c>
      <c r="AB56" s="76">
        <f>-STOA!R56</f>
        <v>0</v>
      </c>
      <c r="AC56">
        <f t="shared" si="0"/>
        <v>0.19453199999999998</v>
      </c>
      <c r="AD56">
        <f t="shared" si="1"/>
        <v>24.745468000000002</v>
      </c>
      <c r="AE56">
        <f>'IDT-1'!D56</f>
        <v>0</v>
      </c>
      <c r="AF56" s="25"/>
      <c r="AG56">
        <f t="shared" si="2"/>
        <v>24.745468000000002</v>
      </c>
      <c r="AI56" s="35">
        <f>PXIL!L56</f>
        <v>0</v>
      </c>
      <c r="AJ56" s="35">
        <f>PXIL!R56</f>
        <v>0</v>
      </c>
      <c r="AK56" s="35">
        <f>RTM_IEX!L56</f>
        <v>0.96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17.920000000000002</v>
      </c>
      <c r="AB57" s="76">
        <f>-STOA!R57</f>
        <v>0</v>
      </c>
      <c r="AC57">
        <f t="shared" si="0"/>
        <v>0.18532799999999999</v>
      </c>
      <c r="AD57">
        <f t="shared" si="1"/>
        <v>23.574672000000003</v>
      </c>
      <c r="AE57">
        <f>'IDT-1'!D57</f>
        <v>0</v>
      </c>
      <c r="AF57" s="25"/>
      <c r="AG57">
        <f t="shared" si="2"/>
        <v>23.574672000000003</v>
      </c>
      <c r="AI57" s="35">
        <f>PXIL!L57</f>
        <v>0</v>
      </c>
      <c r="AJ57" s="35">
        <f>PXIL!R57</f>
        <v>0</v>
      </c>
      <c r="AK57" s="35">
        <f>RTM_IEX!L57</f>
        <v>0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17.440000000000001</v>
      </c>
      <c r="AB58" s="76">
        <f>-STOA!R58</f>
        <v>0</v>
      </c>
      <c r="AC58">
        <f t="shared" si="0"/>
        <v>0.181584</v>
      </c>
      <c r="AD58">
        <f t="shared" si="1"/>
        <v>23.098416</v>
      </c>
      <c r="AE58">
        <f>'IDT-1'!D58</f>
        <v>0</v>
      </c>
      <c r="AF58" s="25"/>
      <c r="AG58">
        <f t="shared" si="2"/>
        <v>23.098416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17.28</v>
      </c>
      <c r="AB59" s="76">
        <f>-STOA!R59</f>
        <v>0</v>
      </c>
      <c r="AC59">
        <f t="shared" si="0"/>
        <v>0.180336</v>
      </c>
      <c r="AD59">
        <f t="shared" si="1"/>
        <v>22.939664</v>
      </c>
      <c r="AE59">
        <f>'IDT-1'!D59</f>
        <v>0</v>
      </c>
      <c r="AF59" s="25"/>
      <c r="AG59">
        <f t="shared" si="2"/>
        <v>22.939664</v>
      </c>
      <c r="AI59" s="35">
        <f>PXIL!L59</f>
        <v>0</v>
      </c>
      <c r="AJ59" s="35">
        <f>PXIL!R59</f>
        <v>0</v>
      </c>
      <c r="AK59" s="35">
        <f>RTM_IEX!L59</f>
        <v>0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17.020000000000003</v>
      </c>
      <c r="AB60" s="76">
        <f>-STOA!R60</f>
        <v>0</v>
      </c>
      <c r="AC60">
        <f t="shared" si="0"/>
        <v>0.17830800000000002</v>
      </c>
      <c r="AD60">
        <f t="shared" si="1"/>
        <v>22.681692000000002</v>
      </c>
      <c r="AE60">
        <f>'IDT-1'!D60</f>
        <v>0</v>
      </c>
      <c r="AF60" s="25"/>
      <c r="AG60">
        <f t="shared" si="2"/>
        <v>22.681692000000002</v>
      </c>
      <c r="AI60" s="35">
        <f>PXIL!L60</f>
        <v>0</v>
      </c>
      <c r="AJ60" s="35">
        <f>PXIL!R60</f>
        <v>0</v>
      </c>
      <c r="AK60" s="35">
        <f>RTM_IEX!L60</f>
        <v>0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16.23</v>
      </c>
      <c r="AB61" s="76">
        <f>-STOA!R61</f>
        <v>0</v>
      </c>
      <c r="AC61">
        <f t="shared" si="0"/>
        <v>0.17588999999999999</v>
      </c>
      <c r="AD61">
        <f t="shared" si="1"/>
        <v>22.374110000000002</v>
      </c>
      <c r="AE61">
        <f>'IDT-1'!D61</f>
        <v>0</v>
      </c>
      <c r="AF61" s="25"/>
      <c r="AG61">
        <f t="shared" si="2"/>
        <v>22.374110000000002</v>
      </c>
      <c r="AI61" s="35">
        <f>PXIL!L61</f>
        <v>0</v>
      </c>
      <c r="AJ61" s="35">
        <f>PXIL!R61</f>
        <v>0</v>
      </c>
      <c r="AK61" s="35">
        <f>RTM_IEX!L61</f>
        <v>0.48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15.940000000000001</v>
      </c>
      <c r="AB62" s="76">
        <f>-STOA!R62</f>
        <v>0</v>
      </c>
      <c r="AC62">
        <f t="shared" si="0"/>
        <v>0.177372</v>
      </c>
      <c r="AD62">
        <f t="shared" si="1"/>
        <v>22.562628000000004</v>
      </c>
      <c r="AE62">
        <f>'IDT-1'!D62</f>
        <v>0</v>
      </c>
      <c r="AF62" s="25"/>
      <c r="AG62">
        <f t="shared" si="2"/>
        <v>22.562628000000004</v>
      </c>
      <c r="AI62" s="35">
        <f>PXIL!L62</f>
        <v>0</v>
      </c>
      <c r="AJ62" s="35">
        <f>PXIL!R62</f>
        <v>0</v>
      </c>
      <c r="AK62" s="35">
        <f>RTM_IEX!L62</f>
        <v>0.96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15.57</v>
      </c>
      <c r="AB63" s="76">
        <f>-STOA!R63</f>
        <v>0</v>
      </c>
      <c r="AC63">
        <f t="shared" si="0"/>
        <v>0.17830799999999997</v>
      </c>
      <c r="AD63">
        <f t="shared" si="1"/>
        <v>22.681691999999998</v>
      </c>
      <c r="AE63">
        <f>'IDT-1'!D63</f>
        <v>0</v>
      </c>
      <c r="AF63" s="25"/>
      <c r="AG63">
        <f t="shared" si="2"/>
        <v>22.681691999999998</v>
      </c>
      <c r="AI63" s="35">
        <f>PXIL!L63</f>
        <v>0</v>
      </c>
      <c r="AJ63" s="35">
        <f>PXIL!R63</f>
        <v>0</v>
      </c>
      <c r="AK63" s="35">
        <f>RTM_IEX!L63</f>
        <v>1.45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14.940000000000001</v>
      </c>
      <c r="AB64" s="76">
        <f>-STOA!R64</f>
        <v>0</v>
      </c>
      <c r="AC64">
        <f t="shared" si="0"/>
        <v>0.17713800000000002</v>
      </c>
      <c r="AD64">
        <f t="shared" si="1"/>
        <v>22.532862000000002</v>
      </c>
      <c r="AE64">
        <f>'IDT-1'!D64</f>
        <v>0</v>
      </c>
      <c r="AF64" s="25"/>
      <c r="AG64">
        <f t="shared" si="2"/>
        <v>22.532862000000002</v>
      </c>
      <c r="AI64" s="35">
        <f>PXIL!L64</f>
        <v>0</v>
      </c>
      <c r="AJ64" s="35">
        <f>PXIL!R64</f>
        <v>0</v>
      </c>
      <c r="AK64" s="35">
        <f>RTM_IEX!L64</f>
        <v>1.93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14.38</v>
      </c>
      <c r="AB65" s="76">
        <f>-STOA!R65</f>
        <v>0</v>
      </c>
      <c r="AC65">
        <f t="shared" si="0"/>
        <v>0.176514</v>
      </c>
      <c r="AD65">
        <f t="shared" si="1"/>
        <v>22.453485999999998</v>
      </c>
      <c r="AE65">
        <f>'IDT-1'!D65</f>
        <v>0</v>
      </c>
      <c r="AF65" s="25"/>
      <c r="AG65">
        <f t="shared" si="2"/>
        <v>22.453485999999998</v>
      </c>
      <c r="AI65" s="35">
        <f>PXIL!L65</f>
        <v>0</v>
      </c>
      <c r="AJ65" s="35">
        <f>PXIL!R65</f>
        <v>0</v>
      </c>
      <c r="AK65" s="35">
        <f>RTM_IEX!L65</f>
        <v>2.41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13.73</v>
      </c>
      <c r="AB66" s="76">
        <f>-STOA!R66</f>
        <v>0</v>
      </c>
      <c r="AC66">
        <f t="shared" si="0"/>
        <v>0.17518800000000001</v>
      </c>
      <c r="AD66">
        <f t="shared" si="1"/>
        <v>22.284812000000002</v>
      </c>
      <c r="AE66">
        <f>'IDT-1'!D66</f>
        <v>0</v>
      </c>
      <c r="AF66" s="25"/>
      <c r="AG66">
        <f t="shared" si="2"/>
        <v>22.284812000000002</v>
      </c>
      <c r="AI66" s="35">
        <f>PXIL!L66</f>
        <v>0</v>
      </c>
      <c r="AJ66" s="35">
        <f>PXIL!R66</f>
        <v>0</v>
      </c>
      <c r="AK66" s="35">
        <f>RTM_IEX!L66</f>
        <v>2.89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13.110000000000001</v>
      </c>
      <c r="AB67" s="76">
        <f>-STOA!R67</f>
        <v>0</v>
      </c>
      <c r="AC67">
        <f t="shared" si="0"/>
        <v>0.17791800000000002</v>
      </c>
      <c r="AD67">
        <f t="shared" si="1"/>
        <v>22.632082000000004</v>
      </c>
      <c r="AE67">
        <f>'IDT-1'!D67</f>
        <v>0</v>
      </c>
      <c r="AF67" s="25"/>
      <c r="AG67">
        <f t="shared" si="2"/>
        <v>22.632082000000004</v>
      </c>
      <c r="AI67" s="35">
        <f>PXIL!L67</f>
        <v>0</v>
      </c>
      <c r="AJ67" s="35">
        <f>PXIL!R67</f>
        <v>0</v>
      </c>
      <c r="AK67" s="35">
        <f>RTM_IEX!L67</f>
        <v>3.86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12.620000000000001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0.181584</v>
      </c>
      <c r="AD68">
        <f t="shared" ref="AD68:AD98" si="4">SUM(B68:AB68,AI68:AV68)-AC68</f>
        <v>23.098416</v>
      </c>
      <c r="AE68">
        <f>'IDT-1'!D68</f>
        <v>0</v>
      </c>
      <c r="AF68" s="25"/>
      <c r="AG68">
        <f t="shared" ref="AG68:AG98" si="5">SUM(AD68:AF68)</f>
        <v>23.098416</v>
      </c>
      <c r="AI68" s="35">
        <f>PXIL!L68</f>
        <v>0</v>
      </c>
      <c r="AJ68" s="35">
        <f>PXIL!R68</f>
        <v>0</v>
      </c>
      <c r="AK68" s="35">
        <f>RTM_IEX!L68</f>
        <v>4.82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12.120000000000001</v>
      </c>
      <c r="AB69" s="76">
        <f>-STOA!R69</f>
        <v>0</v>
      </c>
      <c r="AC69">
        <f t="shared" si="3"/>
        <v>0.18142799999999998</v>
      </c>
      <c r="AD69">
        <f t="shared" si="4"/>
        <v>23.078572000000001</v>
      </c>
      <c r="AE69">
        <f>'IDT-1'!D69</f>
        <v>0</v>
      </c>
      <c r="AF69" s="25"/>
      <c r="AG69">
        <f t="shared" si="5"/>
        <v>23.078572000000001</v>
      </c>
      <c r="AI69" s="35">
        <f>PXIL!L69</f>
        <v>0</v>
      </c>
      <c r="AJ69" s="35">
        <f>PXIL!R69</f>
        <v>0</v>
      </c>
      <c r="AK69" s="35">
        <f>RTM_IEX!L69</f>
        <v>5.3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5.8397432402725871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11.660000000000002</v>
      </c>
      <c r="AB70" s="76">
        <f>-STOA!R70</f>
        <v>0</v>
      </c>
      <c r="AC70">
        <f t="shared" si="3"/>
        <v>0.18540399727412621</v>
      </c>
      <c r="AD70">
        <f t="shared" si="4"/>
        <v>23.584339242998464</v>
      </c>
      <c r="AE70">
        <f>'IDT-1'!D70</f>
        <v>0</v>
      </c>
      <c r="AF70" s="25"/>
      <c r="AG70">
        <f t="shared" si="5"/>
        <v>23.584339242998464</v>
      </c>
      <c r="AI70" s="35">
        <f>PXIL!L70</f>
        <v>0</v>
      </c>
      <c r="AJ70" s="35">
        <f>PXIL!R70</f>
        <v>0</v>
      </c>
      <c r="AK70" s="35">
        <f>RTM_IEX!L70</f>
        <v>6.27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5.8397567173505518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11.270000000000001</v>
      </c>
      <c r="AB71" s="76">
        <f>-STOA!R71</f>
        <v>0</v>
      </c>
      <c r="AC71">
        <f t="shared" si="3"/>
        <v>0.18985010239533431</v>
      </c>
      <c r="AD71">
        <f t="shared" si="4"/>
        <v>24.149906614955221</v>
      </c>
      <c r="AE71">
        <f>'IDT-1'!D71</f>
        <v>0</v>
      </c>
      <c r="AF71" s="25"/>
      <c r="AG71">
        <f t="shared" si="5"/>
        <v>24.149906614955221</v>
      </c>
      <c r="AI71" s="35">
        <f>PXIL!L71</f>
        <v>0</v>
      </c>
      <c r="AJ71" s="35">
        <f>PXIL!R71</f>
        <v>0</v>
      </c>
      <c r="AK71" s="35">
        <f>RTM_IEX!L71</f>
        <v>7.23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5.8397567173505518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10.96</v>
      </c>
      <c r="AB72" s="76">
        <f>-STOA!R72</f>
        <v>0</v>
      </c>
      <c r="AC72">
        <f t="shared" si="3"/>
        <v>0.1949201023953343</v>
      </c>
      <c r="AD72">
        <f t="shared" si="4"/>
        <v>24.794836614955219</v>
      </c>
      <c r="AE72">
        <f>'IDT-1'!D72</f>
        <v>0</v>
      </c>
      <c r="AF72" s="25"/>
      <c r="AG72">
        <f t="shared" si="5"/>
        <v>24.794836614955219</v>
      </c>
      <c r="AI72" s="35">
        <f>PXIL!L72</f>
        <v>0</v>
      </c>
      <c r="AJ72" s="35">
        <f>PXIL!R72</f>
        <v>0</v>
      </c>
      <c r="AK72" s="35">
        <f>RTM_IEX!L72</f>
        <v>8.19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5.8397567173505518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10.730000000000002</v>
      </c>
      <c r="AB73" s="76">
        <f>-STOA!R73</f>
        <v>0</v>
      </c>
      <c r="AC73">
        <f t="shared" si="3"/>
        <v>0.20443610239533433</v>
      </c>
      <c r="AD73">
        <f t="shared" si="4"/>
        <v>26.00532061495522</v>
      </c>
      <c r="AE73">
        <f>'IDT-1'!D73</f>
        <v>0</v>
      </c>
      <c r="AF73" s="25"/>
      <c r="AG73">
        <f t="shared" si="5"/>
        <v>26.00532061495522</v>
      </c>
      <c r="AI73" s="35">
        <f>PXIL!L73</f>
        <v>0</v>
      </c>
      <c r="AJ73" s="35">
        <f>PXIL!R73</f>
        <v>0</v>
      </c>
      <c r="AK73" s="35">
        <f>RTM_IEX!L73</f>
        <v>9.64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5.8397567173505518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10.600000000000001</v>
      </c>
      <c r="AB74" s="76">
        <f>-STOA!R74</f>
        <v>0</v>
      </c>
      <c r="AC74">
        <f t="shared" si="3"/>
        <v>0.20342210239533431</v>
      </c>
      <c r="AD74">
        <f t="shared" si="4"/>
        <v>25.876334614955223</v>
      </c>
      <c r="AE74">
        <f>'IDT-1'!D74</f>
        <v>0</v>
      </c>
      <c r="AF74" s="25"/>
      <c r="AG74">
        <f t="shared" si="5"/>
        <v>25.876334614955223</v>
      </c>
      <c r="AI74" s="35">
        <f>PXIL!L74</f>
        <v>0</v>
      </c>
      <c r="AJ74" s="35">
        <f>PXIL!R74</f>
        <v>0</v>
      </c>
      <c r="AK74" s="35">
        <f>RTM_IEX!L74</f>
        <v>9.64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5.8397567173505518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10.600000000000001</v>
      </c>
      <c r="AB75" s="76">
        <f>-STOA!R75</f>
        <v>0</v>
      </c>
      <c r="AC75">
        <f t="shared" si="3"/>
        <v>0.20716610239533434</v>
      </c>
      <c r="AD75">
        <f t="shared" si="4"/>
        <v>26.352590614955218</v>
      </c>
      <c r="AE75">
        <f>'IDT-1'!D75</f>
        <v>0</v>
      </c>
      <c r="AF75" s="25"/>
      <c r="AG75">
        <f t="shared" si="5"/>
        <v>26.352590614955218</v>
      </c>
      <c r="AI75" s="35">
        <f>PXIL!L75</f>
        <v>0</v>
      </c>
      <c r="AJ75" s="35">
        <f>PXIL!R75</f>
        <v>0</v>
      </c>
      <c r="AK75" s="35">
        <f>RTM_IEX!L75</f>
        <v>10.119999999999999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5.8397567173505518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10.600000000000001</v>
      </c>
      <c r="AB76" s="76">
        <f>-STOA!R76</f>
        <v>0</v>
      </c>
      <c r="AC76">
        <f t="shared" si="3"/>
        <v>0.20716610239533434</v>
      </c>
      <c r="AD76">
        <f t="shared" si="4"/>
        <v>26.352590614955218</v>
      </c>
      <c r="AE76">
        <f>'IDT-1'!D76</f>
        <v>0</v>
      </c>
      <c r="AF76" s="25"/>
      <c r="AG76">
        <f t="shared" si="5"/>
        <v>26.352590614955218</v>
      </c>
      <c r="AI76" s="35">
        <f>PXIL!L76</f>
        <v>0</v>
      </c>
      <c r="AJ76" s="35">
        <f>PXIL!R76</f>
        <v>0</v>
      </c>
      <c r="AK76" s="35">
        <f>RTM_IEX!L76</f>
        <v>10.119999999999999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5.8397567173505518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10.600000000000001</v>
      </c>
      <c r="AB77" s="76">
        <f>-STOA!R77</f>
        <v>0</v>
      </c>
      <c r="AC77">
        <f t="shared" si="3"/>
        <v>0.20716610239533434</v>
      </c>
      <c r="AD77">
        <f t="shared" si="4"/>
        <v>26.352590614955218</v>
      </c>
      <c r="AE77">
        <f>'IDT-1'!D77</f>
        <v>0</v>
      </c>
      <c r="AF77" s="25"/>
      <c r="AG77">
        <f t="shared" si="5"/>
        <v>26.352590614955218</v>
      </c>
      <c r="AI77" s="35">
        <f>PXIL!L77</f>
        <v>0</v>
      </c>
      <c r="AJ77" s="35">
        <f>PXIL!R77</f>
        <v>0</v>
      </c>
      <c r="AK77" s="35">
        <f>RTM_IEX!L77</f>
        <v>10.119999999999999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5.8397567173505518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10.600000000000001</v>
      </c>
      <c r="AB78" s="76">
        <f>-STOA!R78</f>
        <v>0</v>
      </c>
      <c r="AC78">
        <f t="shared" si="3"/>
        <v>0.20342210239533431</v>
      </c>
      <c r="AD78">
        <f t="shared" si="4"/>
        <v>25.876334614955223</v>
      </c>
      <c r="AE78">
        <f>'IDT-1'!D78</f>
        <v>0</v>
      </c>
      <c r="AF78" s="25"/>
      <c r="AG78">
        <f t="shared" si="5"/>
        <v>25.876334614955223</v>
      </c>
      <c r="AI78" s="35">
        <f>PXIL!L78</f>
        <v>0</v>
      </c>
      <c r="AJ78" s="35">
        <f>PXIL!R78</f>
        <v>0</v>
      </c>
      <c r="AK78" s="35">
        <f>RTM_IEX!L78</f>
        <v>9.64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5.8397525947892399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10.600000000000001</v>
      </c>
      <c r="AB79" s="76">
        <f>-STOA!R79</f>
        <v>0</v>
      </c>
      <c r="AC79">
        <f t="shared" si="3"/>
        <v>0.19967807023935608</v>
      </c>
      <c r="AD79">
        <f t="shared" si="4"/>
        <v>25.400074524549886</v>
      </c>
      <c r="AE79">
        <f>'IDT-1'!D79</f>
        <v>0</v>
      </c>
      <c r="AF79" s="25"/>
      <c r="AG79">
        <f t="shared" si="5"/>
        <v>25.400074524549886</v>
      </c>
      <c r="AI79" s="35">
        <f>PXIL!L79</f>
        <v>0</v>
      </c>
      <c r="AJ79" s="35">
        <f>PXIL!R79</f>
        <v>0</v>
      </c>
      <c r="AK79" s="35">
        <f>RTM_IEX!L79</f>
        <v>9.16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5.8397386439919448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10.600000000000001</v>
      </c>
      <c r="AB80" s="76">
        <f>-STOA!R80</f>
        <v>0</v>
      </c>
      <c r="AC80">
        <f t="shared" si="3"/>
        <v>0.19593396142313718</v>
      </c>
      <c r="AD80">
        <f t="shared" si="4"/>
        <v>24.923804682568807</v>
      </c>
      <c r="AE80">
        <f>'IDT-1'!D80</f>
        <v>0</v>
      </c>
      <c r="AF80" s="25"/>
      <c r="AG80">
        <f t="shared" si="5"/>
        <v>24.923804682568807</v>
      </c>
      <c r="AI80" s="35">
        <f>PXIL!L80</f>
        <v>0</v>
      </c>
      <c r="AJ80" s="35">
        <f>PXIL!R80</f>
        <v>0</v>
      </c>
      <c r="AK80" s="35">
        <f>RTM_IEX!L80</f>
        <v>8.68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5.8397386439919448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10.600000000000001</v>
      </c>
      <c r="AB81" s="76">
        <f>-STOA!R81</f>
        <v>0</v>
      </c>
      <c r="AC81">
        <f t="shared" si="3"/>
        <v>0.18540396142313717</v>
      </c>
      <c r="AD81">
        <f t="shared" si="4"/>
        <v>23.584334682568805</v>
      </c>
      <c r="AE81">
        <f>'IDT-1'!D81</f>
        <v>0</v>
      </c>
      <c r="AF81" s="25"/>
      <c r="AG81">
        <f t="shared" si="5"/>
        <v>23.584334682568805</v>
      </c>
      <c r="AI81" s="35">
        <f>PXIL!L81</f>
        <v>0</v>
      </c>
      <c r="AJ81" s="35">
        <f>PXIL!R81</f>
        <v>0</v>
      </c>
      <c r="AK81" s="35">
        <f>RTM_IEX!L81</f>
        <v>7.33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10.600000000000001</v>
      </c>
      <c r="AB82" s="76">
        <f>-STOA!R82</f>
        <v>0</v>
      </c>
      <c r="AC82">
        <f t="shared" si="3"/>
        <v>0.18462600000000001</v>
      </c>
      <c r="AD82">
        <f t="shared" si="4"/>
        <v>23.485374</v>
      </c>
      <c r="AE82">
        <f>'IDT-1'!D82</f>
        <v>0</v>
      </c>
      <c r="AF82" s="25"/>
      <c r="AG82">
        <f t="shared" si="5"/>
        <v>23.485374</v>
      </c>
      <c r="AI82" s="35">
        <f>PXIL!L82</f>
        <v>0</v>
      </c>
      <c r="AJ82" s="35">
        <f>PXIL!R82</f>
        <v>0</v>
      </c>
      <c r="AK82" s="35">
        <f>RTM_IEX!L82</f>
        <v>7.23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10.600000000000001</v>
      </c>
      <c r="AB83" s="76">
        <f>-STOA!R83</f>
        <v>0</v>
      </c>
      <c r="AC83">
        <f t="shared" si="3"/>
        <v>0.18088200000000001</v>
      </c>
      <c r="AD83">
        <f t="shared" si="4"/>
        <v>23.009118000000001</v>
      </c>
      <c r="AE83">
        <f>'IDT-1'!D83</f>
        <v>0</v>
      </c>
      <c r="AF83" s="25"/>
      <c r="AG83">
        <f t="shared" si="5"/>
        <v>23.009118000000001</v>
      </c>
      <c r="AI83" s="35">
        <f>PXIL!L83</f>
        <v>0</v>
      </c>
      <c r="AJ83" s="35">
        <f>PXIL!R83</f>
        <v>0</v>
      </c>
      <c r="AK83" s="35">
        <f>RTM_IEX!L83</f>
        <v>6.75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10.600000000000001</v>
      </c>
      <c r="AB84" s="76">
        <f>-STOA!R84</f>
        <v>0</v>
      </c>
      <c r="AC84">
        <f t="shared" si="3"/>
        <v>0.18088200000000001</v>
      </c>
      <c r="AD84">
        <f t="shared" si="4"/>
        <v>23.009118000000001</v>
      </c>
      <c r="AE84">
        <f>'IDT-1'!D84</f>
        <v>0</v>
      </c>
      <c r="AF84" s="25"/>
      <c r="AG84">
        <f t="shared" si="5"/>
        <v>23.009118000000001</v>
      </c>
      <c r="AI84" s="35">
        <f>PXIL!L84</f>
        <v>0</v>
      </c>
      <c r="AJ84" s="35">
        <f>PXIL!R84</f>
        <v>0</v>
      </c>
      <c r="AK84" s="35">
        <f>RTM_IEX!L84</f>
        <v>6.75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10.600000000000001</v>
      </c>
      <c r="AB85" s="76">
        <f>-STOA!R85</f>
        <v>0</v>
      </c>
      <c r="AC85">
        <f t="shared" si="3"/>
        <v>0.17713800000000002</v>
      </c>
      <c r="AD85">
        <f t="shared" si="4"/>
        <v>22.532862000000002</v>
      </c>
      <c r="AE85">
        <f>'IDT-1'!D85</f>
        <v>0</v>
      </c>
      <c r="AF85" s="25"/>
      <c r="AG85">
        <f t="shared" si="5"/>
        <v>22.532862000000002</v>
      </c>
      <c r="AI85" s="35">
        <f>PXIL!L85</f>
        <v>0</v>
      </c>
      <c r="AJ85" s="35">
        <f>PXIL!R85</f>
        <v>0</v>
      </c>
      <c r="AK85" s="35">
        <f>RTM_IEX!L85</f>
        <v>6.27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10.600000000000001</v>
      </c>
      <c r="AB86" s="76">
        <f>-STOA!R86</f>
        <v>0</v>
      </c>
      <c r="AC86">
        <f t="shared" si="3"/>
        <v>0.17331600000000003</v>
      </c>
      <c r="AD86">
        <f t="shared" si="4"/>
        <v>22.046684000000003</v>
      </c>
      <c r="AE86">
        <f>'IDT-1'!D86</f>
        <v>0</v>
      </c>
      <c r="AF86" s="25"/>
      <c r="AG86">
        <f t="shared" si="5"/>
        <v>22.046684000000003</v>
      </c>
      <c r="AI86" s="35">
        <f>PXIL!L86</f>
        <v>0</v>
      </c>
      <c r="AJ86" s="35">
        <f>PXIL!R86</f>
        <v>0</v>
      </c>
      <c r="AK86" s="35">
        <f>RTM_IEX!L86</f>
        <v>5.78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10.600000000000001</v>
      </c>
      <c r="AB87" s="76">
        <f>-STOA!R87</f>
        <v>0</v>
      </c>
      <c r="AC87">
        <f t="shared" si="3"/>
        <v>0.17331600000000003</v>
      </c>
      <c r="AD87">
        <f t="shared" si="4"/>
        <v>22.046684000000003</v>
      </c>
      <c r="AE87">
        <f>'IDT-1'!D87</f>
        <v>0</v>
      </c>
      <c r="AF87" s="25"/>
      <c r="AG87">
        <f t="shared" si="5"/>
        <v>22.046684000000003</v>
      </c>
      <c r="AI87" s="35">
        <f>PXIL!L87</f>
        <v>0</v>
      </c>
      <c r="AJ87" s="35">
        <f>PXIL!R87</f>
        <v>0</v>
      </c>
      <c r="AK87" s="35">
        <f>RTM_IEX!L87</f>
        <v>5.78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10.600000000000001</v>
      </c>
      <c r="AB88" s="76">
        <f>-STOA!R88</f>
        <v>0</v>
      </c>
      <c r="AC88">
        <f t="shared" si="3"/>
        <v>0.165828</v>
      </c>
      <c r="AD88">
        <f t="shared" si="4"/>
        <v>21.094172</v>
      </c>
      <c r="AE88">
        <f>'IDT-1'!D88</f>
        <v>0</v>
      </c>
      <c r="AF88" s="25"/>
      <c r="AG88">
        <f t="shared" si="5"/>
        <v>21.094172</v>
      </c>
      <c r="AI88" s="35">
        <f>PXIL!L88</f>
        <v>0</v>
      </c>
      <c r="AJ88" s="35">
        <f>PXIL!R88</f>
        <v>0</v>
      </c>
      <c r="AK88" s="35">
        <f>RTM_IEX!L88</f>
        <v>4.82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10.600000000000001</v>
      </c>
      <c r="AB89" s="76">
        <f>-STOA!R89</f>
        <v>0</v>
      </c>
      <c r="AC89">
        <f t="shared" si="3"/>
        <v>0.15834000000000001</v>
      </c>
      <c r="AD89">
        <f t="shared" si="4"/>
        <v>20.141660000000002</v>
      </c>
      <c r="AE89">
        <f>'IDT-1'!D89</f>
        <v>0</v>
      </c>
      <c r="AF89" s="25"/>
      <c r="AG89">
        <f t="shared" si="5"/>
        <v>20.141660000000002</v>
      </c>
      <c r="AI89" s="35">
        <f>PXIL!L89</f>
        <v>0</v>
      </c>
      <c r="AJ89" s="35">
        <f>PXIL!R89</f>
        <v>0</v>
      </c>
      <c r="AK89" s="35">
        <f>RTM_IEX!L89</f>
        <v>3.86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10.600000000000001</v>
      </c>
      <c r="AB90" s="76">
        <f>-STOA!R90</f>
        <v>0</v>
      </c>
      <c r="AC90">
        <f t="shared" si="3"/>
        <v>0.15834000000000001</v>
      </c>
      <c r="AD90">
        <f t="shared" si="4"/>
        <v>20.141660000000002</v>
      </c>
      <c r="AE90">
        <f>'IDT-1'!D90</f>
        <v>0</v>
      </c>
      <c r="AF90" s="25"/>
      <c r="AG90">
        <f t="shared" si="5"/>
        <v>20.141660000000002</v>
      </c>
      <c r="AI90" s="35">
        <f>PXIL!L90</f>
        <v>0</v>
      </c>
      <c r="AJ90" s="35">
        <f>PXIL!R90</f>
        <v>0</v>
      </c>
      <c r="AK90" s="35">
        <f>RTM_IEX!L90</f>
        <v>3.86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10.600000000000001</v>
      </c>
      <c r="AB91" s="76">
        <f>-STOA!R91</f>
        <v>0</v>
      </c>
      <c r="AC91">
        <f t="shared" si="3"/>
        <v>0.15077400000000002</v>
      </c>
      <c r="AD91">
        <f t="shared" si="4"/>
        <v>19.179226000000003</v>
      </c>
      <c r="AE91">
        <f>'IDT-1'!D91</f>
        <v>0</v>
      </c>
      <c r="AF91" s="25"/>
      <c r="AG91">
        <f t="shared" si="5"/>
        <v>19.179226000000003</v>
      </c>
      <c r="AI91" s="35">
        <f>PXIL!L91</f>
        <v>0</v>
      </c>
      <c r="AJ91" s="35">
        <f>PXIL!R91</f>
        <v>0</v>
      </c>
      <c r="AK91" s="35">
        <f>RTM_IEX!L91</f>
        <v>2.89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10.600000000000001</v>
      </c>
      <c r="AB92" s="76">
        <f>-STOA!R92</f>
        <v>0</v>
      </c>
      <c r="AC92">
        <f t="shared" si="3"/>
        <v>0.15077400000000002</v>
      </c>
      <c r="AD92">
        <f t="shared" si="4"/>
        <v>19.179226000000003</v>
      </c>
      <c r="AE92">
        <f>'IDT-1'!D92</f>
        <v>0</v>
      </c>
      <c r="AF92" s="25"/>
      <c r="AG92">
        <f t="shared" si="5"/>
        <v>19.179226000000003</v>
      </c>
      <c r="AI92" s="35">
        <f>PXIL!L92</f>
        <v>0</v>
      </c>
      <c r="AJ92" s="35">
        <f>PXIL!R92</f>
        <v>0</v>
      </c>
      <c r="AK92" s="35">
        <f>RTM_IEX!L92</f>
        <v>2.89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10.600000000000001</v>
      </c>
      <c r="AB93" s="76">
        <f>-STOA!R93</f>
        <v>0</v>
      </c>
      <c r="AC93">
        <f t="shared" si="3"/>
        <v>0.14328600000000002</v>
      </c>
      <c r="AD93">
        <f t="shared" si="4"/>
        <v>18.226714000000001</v>
      </c>
      <c r="AE93">
        <f>'IDT-1'!D93</f>
        <v>0</v>
      </c>
      <c r="AF93" s="25"/>
      <c r="AG93">
        <f t="shared" si="5"/>
        <v>18.226714000000001</v>
      </c>
      <c r="AI93" s="35">
        <f>PXIL!L93</f>
        <v>0</v>
      </c>
      <c r="AJ93" s="35">
        <f>PXIL!R93</f>
        <v>0</v>
      </c>
      <c r="AK93" s="35">
        <f>RTM_IEX!L93</f>
        <v>1.93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10.600000000000001</v>
      </c>
      <c r="AB94" s="76">
        <f>-STOA!R94</f>
        <v>0</v>
      </c>
      <c r="AC94">
        <f t="shared" si="3"/>
        <v>0.14328600000000002</v>
      </c>
      <c r="AD94">
        <f t="shared" si="4"/>
        <v>18.226714000000001</v>
      </c>
      <c r="AE94">
        <f>'IDT-1'!D94</f>
        <v>0</v>
      </c>
      <c r="AF94" s="25"/>
      <c r="AG94">
        <f t="shared" si="5"/>
        <v>18.226714000000001</v>
      </c>
      <c r="AI94" s="35">
        <f>PXIL!L94</f>
        <v>0</v>
      </c>
      <c r="AJ94" s="35">
        <f>PXIL!R94</f>
        <v>0</v>
      </c>
      <c r="AK94" s="35">
        <f>RTM_IEX!L94</f>
        <v>1.93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10.600000000000001</v>
      </c>
      <c r="AB95" s="76">
        <f>-STOA!R95</f>
        <v>0</v>
      </c>
      <c r="AC95">
        <f t="shared" si="3"/>
        <v>0.139542</v>
      </c>
      <c r="AD95">
        <f t="shared" si="4"/>
        <v>17.750458000000002</v>
      </c>
      <c r="AE95">
        <f>'IDT-1'!D95</f>
        <v>0</v>
      </c>
      <c r="AF95" s="25"/>
      <c r="AG95">
        <f t="shared" si="5"/>
        <v>17.750458000000002</v>
      </c>
      <c r="AI95" s="35">
        <f>PXIL!L95</f>
        <v>0</v>
      </c>
      <c r="AJ95" s="35">
        <f>PXIL!R95</f>
        <v>0</v>
      </c>
      <c r="AK95" s="35">
        <f>RTM_IEX!L95</f>
        <v>1.45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10.600000000000001</v>
      </c>
      <c r="AB96" s="76">
        <f>-STOA!R96</f>
        <v>0</v>
      </c>
      <c r="AC96">
        <f t="shared" si="3"/>
        <v>0.13572000000000001</v>
      </c>
      <c r="AD96">
        <f t="shared" si="4"/>
        <v>17.264280000000003</v>
      </c>
      <c r="AE96">
        <f>'IDT-1'!D96</f>
        <v>0</v>
      </c>
      <c r="AF96" s="25"/>
      <c r="AG96">
        <f t="shared" si="5"/>
        <v>17.264280000000003</v>
      </c>
      <c r="AI96" s="35">
        <f>PXIL!L96</f>
        <v>0</v>
      </c>
      <c r="AJ96" s="35">
        <f>PXIL!R96</f>
        <v>0</v>
      </c>
      <c r="AK96" s="35">
        <f>RTM_IEX!L96</f>
        <v>0.96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10.600000000000001</v>
      </c>
      <c r="AB97" s="76">
        <f>-STOA!R97</f>
        <v>0</v>
      </c>
      <c r="AC97">
        <f t="shared" si="3"/>
        <v>0.13572000000000001</v>
      </c>
      <c r="AD97">
        <f t="shared" si="4"/>
        <v>17.264280000000003</v>
      </c>
      <c r="AE97">
        <f>'IDT-1'!D97</f>
        <v>0</v>
      </c>
      <c r="AF97" s="25"/>
      <c r="AG97">
        <f t="shared" si="5"/>
        <v>17.264280000000003</v>
      </c>
      <c r="AI97" s="35">
        <f>PXIL!L97</f>
        <v>0</v>
      </c>
      <c r="AJ97" s="35">
        <f>PXIL!R97</f>
        <v>0</v>
      </c>
      <c r="AK97" s="35">
        <f>RTM_IEX!L97</f>
        <v>0.96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10.600000000000001</v>
      </c>
      <c r="AB98" s="76">
        <f>-STOA!R98</f>
        <v>0</v>
      </c>
      <c r="AC98">
        <f t="shared" si="3"/>
        <v>0.13572000000000001</v>
      </c>
      <c r="AD98">
        <f t="shared" si="4"/>
        <v>17.264280000000003</v>
      </c>
      <c r="AE98">
        <f>'IDT-1'!D98</f>
        <v>0</v>
      </c>
      <c r="AF98" s="25"/>
      <c r="AG98">
        <f t="shared" si="5"/>
        <v>17.264280000000003</v>
      </c>
      <c r="AI98" s="35">
        <f>PXIL!L98</f>
        <v>0</v>
      </c>
      <c r="AJ98" s="35">
        <f>PXIL!R98</f>
        <v>0</v>
      </c>
      <c r="AK98" s="35">
        <f>RTM_IEX!L98</f>
        <v>0.96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0.10176290790844196</v>
      </c>
      <c r="J99">
        <f t="shared" si="6"/>
        <v>0</v>
      </c>
      <c r="K99">
        <f t="shared" si="6"/>
        <v>2.7488546438983756E-4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0.30567249999999968</v>
      </c>
      <c r="AB99" s="76">
        <f t="shared" si="6"/>
        <v>0</v>
      </c>
      <c r="AC99">
        <f t="shared" si="6"/>
        <v>4.195895288308089E-3</v>
      </c>
      <c r="AD99">
        <f t="shared" si="6"/>
        <v>0.53373939808452375</v>
      </c>
      <c r="AE99">
        <f t="shared" ref="AE99:AT99" si="7">SUM(AE3:AE98)/4000</f>
        <v>0</v>
      </c>
      <c r="AG99">
        <f t="shared" si="7"/>
        <v>0.53373939808452375</v>
      </c>
      <c r="AI99">
        <f t="shared" si="7"/>
        <v>0</v>
      </c>
      <c r="AJ99">
        <f t="shared" si="7"/>
        <v>0</v>
      </c>
      <c r="AK99">
        <f t="shared" si="7"/>
        <v>0.13022499999999992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45609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0.48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0.15412800000000001</v>
      </c>
      <c r="AD3">
        <f>SUM(B3:AB3,AI3:AV3)-AC3</f>
        <v>19.605872000000002</v>
      </c>
      <c r="AE3">
        <v>0</v>
      </c>
      <c r="AF3" s="25"/>
      <c r="AG3">
        <f>SUM(AD3:AF3)</f>
        <v>19.605872000000002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0.67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0.15561000000000003</v>
      </c>
      <c r="AD4">
        <f t="shared" ref="AD4:AD67" si="1">SUM(B4:AB4,AI4:AV4)-AC4</f>
        <v>19.794390000000003</v>
      </c>
      <c r="AE4">
        <v>0</v>
      </c>
      <c r="AF4" s="25"/>
      <c r="AG4">
        <f t="shared" ref="AG4:AG67" si="2">SUM(AD4:AF4)</f>
        <v>19.794390000000003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18.36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0.143208</v>
      </c>
      <c r="AD5">
        <f t="shared" si="1"/>
        <v>18.216791999999998</v>
      </c>
      <c r="AE5">
        <v>0</v>
      </c>
      <c r="AF5" s="25"/>
      <c r="AG5">
        <f t="shared" si="2"/>
        <v>18.216791999999998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14.05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0.10959000000000001</v>
      </c>
      <c r="AD6">
        <f t="shared" si="1"/>
        <v>13.94041</v>
      </c>
      <c r="AE6">
        <v>0</v>
      </c>
      <c r="AF6" s="25"/>
      <c r="AG6">
        <f t="shared" si="2"/>
        <v>13.94041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13.84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0.10795199999999999</v>
      </c>
      <c r="AD7">
        <f t="shared" si="1"/>
        <v>13.732048000000001</v>
      </c>
      <c r="AE7">
        <v>0</v>
      </c>
      <c r="AF7" s="25"/>
      <c r="AG7">
        <f t="shared" si="2"/>
        <v>13.732048000000001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13.03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0.10163399999999999</v>
      </c>
      <c r="AD8">
        <f t="shared" si="1"/>
        <v>12.928365999999999</v>
      </c>
      <c r="AE8">
        <v>0</v>
      </c>
      <c r="AF8" s="25"/>
      <c r="AG8">
        <f t="shared" si="2"/>
        <v>12.928365999999999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13.34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0.10405199999999999</v>
      </c>
      <c r="AD9">
        <f t="shared" si="1"/>
        <v>13.235948</v>
      </c>
      <c r="AE9">
        <v>0</v>
      </c>
      <c r="AF9" s="25"/>
      <c r="AG9">
        <f t="shared" si="2"/>
        <v>13.235948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14.68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0.11450399999999999</v>
      </c>
      <c r="AD10">
        <f t="shared" si="1"/>
        <v>14.565496</v>
      </c>
      <c r="AE10">
        <v>0</v>
      </c>
      <c r="AF10" s="25"/>
      <c r="AG10">
        <f t="shared" si="2"/>
        <v>14.565496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14.08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0.10982399999999999</v>
      </c>
      <c r="AD11">
        <f t="shared" si="1"/>
        <v>13.970176</v>
      </c>
      <c r="AE11">
        <v>0</v>
      </c>
      <c r="AF11" s="25"/>
      <c r="AG11">
        <f t="shared" si="2"/>
        <v>13.970176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13.55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0.10569000000000001</v>
      </c>
      <c r="AD12">
        <f t="shared" si="1"/>
        <v>13.444310000000002</v>
      </c>
      <c r="AE12">
        <v>0</v>
      </c>
      <c r="AF12" s="25"/>
      <c r="AG12">
        <f t="shared" si="2"/>
        <v>13.444310000000002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12.65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9.8669999999999994E-2</v>
      </c>
      <c r="AD13">
        <f t="shared" si="1"/>
        <v>12.55133</v>
      </c>
      <c r="AE13">
        <v>0</v>
      </c>
      <c r="AF13" s="25"/>
      <c r="AG13">
        <f t="shared" si="2"/>
        <v>12.55133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14.88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0.116064</v>
      </c>
      <c r="AD14">
        <f t="shared" si="1"/>
        <v>14.763936000000001</v>
      </c>
      <c r="AE14">
        <v>0</v>
      </c>
      <c r="AF14" s="25"/>
      <c r="AG14">
        <f t="shared" si="2"/>
        <v>14.763936000000001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16.329999999999998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0.12737399999999999</v>
      </c>
      <c r="AD15">
        <f t="shared" si="1"/>
        <v>16.202625999999999</v>
      </c>
      <c r="AE15">
        <v>0</v>
      </c>
      <c r="AF15" s="25"/>
      <c r="AG15">
        <f t="shared" si="2"/>
        <v>16.202625999999999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15.81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0.123318</v>
      </c>
      <c r="AD16">
        <f t="shared" si="1"/>
        <v>15.686682000000001</v>
      </c>
      <c r="AE16">
        <v>0</v>
      </c>
      <c r="AF16" s="25"/>
      <c r="AG16">
        <f t="shared" si="2"/>
        <v>15.686682000000001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17.13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0.13361399999999998</v>
      </c>
      <c r="AD17">
        <f t="shared" si="1"/>
        <v>16.996385999999998</v>
      </c>
      <c r="AE17">
        <v>0</v>
      </c>
      <c r="AF17" s="25"/>
      <c r="AG17">
        <f t="shared" si="2"/>
        <v>16.996385999999998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1.93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0.165438</v>
      </c>
      <c r="AD18">
        <f t="shared" si="1"/>
        <v>21.044561999999999</v>
      </c>
      <c r="AE18">
        <v>0</v>
      </c>
      <c r="AF18" s="25"/>
      <c r="AG18">
        <f t="shared" si="2"/>
        <v>21.044561999999999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1.64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0.16317600000000002</v>
      </c>
      <c r="AD19">
        <f t="shared" si="1"/>
        <v>20.756824000000002</v>
      </c>
      <c r="AE19">
        <v>0</v>
      </c>
      <c r="AF19" s="25"/>
      <c r="AG19">
        <f t="shared" si="2"/>
        <v>20.756824000000002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1.54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0.16239599999999998</v>
      </c>
      <c r="AD20">
        <f t="shared" si="1"/>
        <v>20.657603999999999</v>
      </c>
      <c r="AE20">
        <v>0</v>
      </c>
      <c r="AF20" s="25"/>
      <c r="AG20">
        <f t="shared" si="2"/>
        <v>20.657603999999999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3.57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0.17823</v>
      </c>
      <c r="AD21">
        <f t="shared" si="1"/>
        <v>22.671770000000002</v>
      </c>
      <c r="AE21">
        <v>0</v>
      </c>
      <c r="AF21" s="25"/>
      <c r="AG21">
        <f t="shared" si="2"/>
        <v>22.671770000000002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3.37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0.17667000000000002</v>
      </c>
      <c r="AD22">
        <f t="shared" si="1"/>
        <v>22.473330000000001</v>
      </c>
      <c r="AE22">
        <v>0</v>
      </c>
      <c r="AF22" s="25"/>
      <c r="AG22">
        <f t="shared" si="2"/>
        <v>22.473330000000001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4.82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0.18798000000000001</v>
      </c>
      <c r="AD23">
        <f t="shared" si="1"/>
        <v>23.912020000000002</v>
      </c>
      <c r="AE23">
        <v>0</v>
      </c>
      <c r="AF23" s="25"/>
      <c r="AG23">
        <f t="shared" si="2"/>
        <v>23.912020000000002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7.23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0.20677799999999999</v>
      </c>
      <c r="AD24">
        <f t="shared" si="1"/>
        <v>26.303222000000002</v>
      </c>
      <c r="AE24">
        <v>0</v>
      </c>
      <c r="AF24" s="25"/>
      <c r="AG24">
        <f t="shared" si="2"/>
        <v>26.303222000000002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6.46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0.20077200000000001</v>
      </c>
      <c r="AD25">
        <f t="shared" si="1"/>
        <v>25.539228000000001</v>
      </c>
      <c r="AE25">
        <v>0</v>
      </c>
      <c r="AF25" s="25"/>
      <c r="AG25">
        <f t="shared" si="2"/>
        <v>25.539228000000001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7.81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0.21130199999999999</v>
      </c>
      <c r="AD26">
        <f t="shared" si="1"/>
        <v>26.878698</v>
      </c>
      <c r="AE26">
        <v>0</v>
      </c>
      <c r="AF26" s="25"/>
      <c r="AG26">
        <f t="shared" si="2"/>
        <v>26.878698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2.6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0.17066400000000001</v>
      </c>
      <c r="AD27">
        <f t="shared" si="1"/>
        <v>21.709336000000004</v>
      </c>
      <c r="AE27">
        <v>0</v>
      </c>
      <c r="AF27" s="25"/>
      <c r="AG27">
        <f t="shared" si="2"/>
        <v>21.709336000000004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5.88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0.19624800000000001</v>
      </c>
      <c r="AD28">
        <f t="shared" si="1"/>
        <v>24.963751999999999</v>
      </c>
      <c r="AE28">
        <v>0</v>
      </c>
      <c r="AF28" s="25"/>
      <c r="AG28">
        <f t="shared" si="2"/>
        <v>24.963751999999999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4.43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0.18493799999999999</v>
      </c>
      <c r="AD29">
        <f t="shared" si="1"/>
        <v>23.525062000000002</v>
      </c>
      <c r="AE29">
        <v>0</v>
      </c>
      <c r="AF29" s="25"/>
      <c r="AG29">
        <f t="shared" si="2"/>
        <v>23.525062000000002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3.76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0.17971199999999998</v>
      </c>
      <c r="AD30">
        <f t="shared" si="1"/>
        <v>22.860288000000001</v>
      </c>
      <c r="AE30">
        <v>0</v>
      </c>
      <c r="AF30" s="25"/>
      <c r="AG30">
        <f t="shared" si="2"/>
        <v>22.860288000000001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1.93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0.165438</v>
      </c>
      <c r="AD31">
        <f t="shared" si="1"/>
        <v>21.044561999999999</v>
      </c>
      <c r="AE31">
        <v>0</v>
      </c>
      <c r="AF31" s="25"/>
      <c r="AG31">
        <f t="shared" si="2"/>
        <v>21.044561999999999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3.18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0.17518800000000001</v>
      </c>
      <c r="AD32">
        <f t="shared" si="1"/>
        <v>22.284812000000002</v>
      </c>
      <c r="AE32">
        <v>0</v>
      </c>
      <c r="AF32" s="25"/>
      <c r="AG32">
        <f t="shared" si="2"/>
        <v>22.284812000000002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2.41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0.169182</v>
      </c>
      <c r="AD33">
        <f t="shared" si="1"/>
        <v>21.520818000000002</v>
      </c>
      <c r="AE33">
        <v>0</v>
      </c>
      <c r="AF33" s="25"/>
      <c r="AG33">
        <f t="shared" si="2"/>
        <v>21.520818000000002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3.28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0.17596800000000001</v>
      </c>
      <c r="AD34">
        <f t="shared" si="1"/>
        <v>22.384032000000001</v>
      </c>
      <c r="AE34">
        <v>0</v>
      </c>
      <c r="AF34" s="25"/>
      <c r="AG34">
        <f t="shared" si="2"/>
        <v>22.384032000000001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2.5099999999999998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0.16996199999999997</v>
      </c>
      <c r="AD35">
        <f t="shared" si="1"/>
        <v>21.620037999999997</v>
      </c>
      <c r="AE35">
        <v>0</v>
      </c>
      <c r="AF35" s="25"/>
      <c r="AG35">
        <f t="shared" si="2"/>
        <v>21.620037999999997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3.37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0.17667000000000002</v>
      </c>
      <c r="AD36">
        <f t="shared" si="1"/>
        <v>22.473330000000001</v>
      </c>
      <c r="AE36">
        <v>0</v>
      </c>
      <c r="AF36" s="25"/>
      <c r="AG36">
        <f t="shared" si="2"/>
        <v>22.473330000000001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0.18571799999999999</v>
      </c>
      <c r="AD37">
        <f t="shared" si="1"/>
        <v>23.624282000000001</v>
      </c>
      <c r="AE37">
        <v>0</v>
      </c>
      <c r="AF37" s="25"/>
      <c r="AG37">
        <f t="shared" si="2"/>
        <v>23.624282000000001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4.53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0.203814</v>
      </c>
      <c r="AD38">
        <f t="shared" si="1"/>
        <v>25.926186000000001</v>
      </c>
      <c r="AE38">
        <v>0</v>
      </c>
      <c r="AF38" s="25"/>
      <c r="AG38">
        <f t="shared" si="2"/>
        <v>25.926186000000001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6.85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0.19328399999999998</v>
      </c>
      <c r="AD39">
        <f t="shared" si="1"/>
        <v>24.586716000000003</v>
      </c>
      <c r="AE39">
        <v>0</v>
      </c>
      <c r="AF39" s="25"/>
      <c r="AG39">
        <f t="shared" si="2"/>
        <v>24.586716000000003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5.5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0.20755799999999999</v>
      </c>
      <c r="AD40">
        <f t="shared" si="1"/>
        <v>26.402442000000001</v>
      </c>
      <c r="AE40">
        <v>0</v>
      </c>
      <c r="AF40" s="25"/>
      <c r="AG40">
        <f t="shared" si="2"/>
        <v>26.402442000000001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7.33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0.17823</v>
      </c>
      <c r="AD41">
        <f t="shared" si="1"/>
        <v>22.671770000000002</v>
      </c>
      <c r="AE41">
        <v>0</v>
      </c>
      <c r="AF41" s="25"/>
      <c r="AG41">
        <f t="shared" si="2"/>
        <v>22.671770000000002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3.57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0.20077199999999998</v>
      </c>
      <c r="AD42">
        <f t="shared" si="1"/>
        <v>25.539228000000001</v>
      </c>
      <c r="AE42">
        <v>0</v>
      </c>
      <c r="AF42" s="25"/>
      <c r="AG42">
        <f t="shared" si="2"/>
        <v>25.539228000000001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6.46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0.18875999999999998</v>
      </c>
      <c r="AD43">
        <f t="shared" si="1"/>
        <v>24.011240000000004</v>
      </c>
      <c r="AE43">
        <v>0</v>
      </c>
      <c r="AF43" s="25"/>
      <c r="AG43">
        <f t="shared" si="2"/>
        <v>24.011240000000004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4.92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0.17893199999999998</v>
      </c>
      <c r="AD44">
        <f t="shared" si="1"/>
        <v>22.761068000000002</v>
      </c>
      <c r="AE44">
        <v>0</v>
      </c>
      <c r="AF44" s="25"/>
      <c r="AG44">
        <f t="shared" si="2"/>
        <v>22.761068000000002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3.66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0.165438</v>
      </c>
      <c r="AD45">
        <f t="shared" si="1"/>
        <v>21.044561999999999</v>
      </c>
      <c r="AE45">
        <v>0</v>
      </c>
      <c r="AF45" s="25"/>
      <c r="AG45">
        <f t="shared" si="2"/>
        <v>21.044561999999999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1.93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18.23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0.14219399999999999</v>
      </c>
      <c r="AD46">
        <f t="shared" si="1"/>
        <v>18.087806</v>
      </c>
      <c r="AE46">
        <v>0</v>
      </c>
      <c r="AF46" s="25"/>
      <c r="AG46">
        <f t="shared" si="2"/>
        <v>18.087806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0.15490799999999999</v>
      </c>
      <c r="AD47">
        <f t="shared" si="1"/>
        <v>19.705092</v>
      </c>
      <c r="AE47">
        <v>0</v>
      </c>
      <c r="AF47" s="25"/>
      <c r="AG47">
        <f t="shared" si="2"/>
        <v>19.705092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0.57999999999999996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0.15865199999999999</v>
      </c>
      <c r="AD48">
        <f t="shared" si="1"/>
        <v>20.181348</v>
      </c>
      <c r="AE48">
        <v>0</v>
      </c>
      <c r="AF48" s="25"/>
      <c r="AG48">
        <f t="shared" si="2"/>
        <v>20.181348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1.06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18.88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0.14726399999999998</v>
      </c>
      <c r="AD49">
        <f t="shared" si="1"/>
        <v>18.732735999999999</v>
      </c>
      <c r="AE49">
        <v>0</v>
      </c>
      <c r="AF49" s="25"/>
      <c r="AG49">
        <f t="shared" si="2"/>
        <v>18.732735999999999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0.15865199999999999</v>
      </c>
      <c r="AD50">
        <f t="shared" si="1"/>
        <v>20.181348</v>
      </c>
      <c r="AE50">
        <v>0</v>
      </c>
      <c r="AF50" s="25"/>
      <c r="AG50">
        <f t="shared" si="2"/>
        <v>20.181348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1.06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0.17448599999999997</v>
      </c>
      <c r="AD51">
        <f t="shared" si="1"/>
        <v>22.195513999999999</v>
      </c>
      <c r="AE51">
        <v>0</v>
      </c>
      <c r="AF51" s="25"/>
      <c r="AG51">
        <f t="shared" si="2"/>
        <v>22.195513999999999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3.09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0.18875999999999998</v>
      </c>
      <c r="AD52">
        <f t="shared" si="1"/>
        <v>24.011240000000004</v>
      </c>
      <c r="AE52">
        <v>0</v>
      </c>
      <c r="AF52" s="25"/>
      <c r="AG52">
        <f t="shared" si="2"/>
        <v>24.011240000000004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4.92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0.18423599999999998</v>
      </c>
      <c r="AD53">
        <f t="shared" si="1"/>
        <v>23.435764000000002</v>
      </c>
      <c r="AE53">
        <v>0</v>
      </c>
      <c r="AF53" s="25"/>
      <c r="AG53">
        <f t="shared" si="2"/>
        <v>23.435764000000002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4.34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0.17144399999999999</v>
      </c>
      <c r="AD54">
        <f t="shared" si="1"/>
        <v>21.808555999999999</v>
      </c>
      <c r="AE54">
        <v>0</v>
      </c>
      <c r="AF54" s="25"/>
      <c r="AG54">
        <f t="shared" si="2"/>
        <v>21.808555999999999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0.17971199999999998</v>
      </c>
      <c r="AD55">
        <f t="shared" si="1"/>
        <v>22.860288000000001</v>
      </c>
      <c r="AE55">
        <v>0</v>
      </c>
      <c r="AF55" s="25"/>
      <c r="AG55">
        <f t="shared" si="2"/>
        <v>22.860288000000001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3.76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19.190000000000001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0.14968200000000001</v>
      </c>
      <c r="AD56">
        <f t="shared" si="1"/>
        <v>19.040318000000003</v>
      </c>
      <c r="AE56">
        <v>0</v>
      </c>
      <c r="AF56" s="25"/>
      <c r="AG56">
        <f t="shared" si="2"/>
        <v>19.040318000000003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0.165438</v>
      </c>
      <c r="AD57">
        <f t="shared" si="1"/>
        <v>21.044561999999999</v>
      </c>
      <c r="AE57">
        <v>0</v>
      </c>
      <c r="AF57" s="25"/>
      <c r="AG57">
        <f t="shared" si="2"/>
        <v>21.044561999999999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1.93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0.17971199999999998</v>
      </c>
      <c r="AD58">
        <f t="shared" si="1"/>
        <v>22.860288000000001</v>
      </c>
      <c r="AE58">
        <v>0</v>
      </c>
      <c r="AF58" s="25"/>
      <c r="AG58">
        <f t="shared" si="2"/>
        <v>22.860288000000001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3.76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0.15716999999999998</v>
      </c>
      <c r="AD59">
        <f t="shared" si="1"/>
        <v>19.992830000000001</v>
      </c>
      <c r="AE59">
        <v>0</v>
      </c>
      <c r="AF59" s="25"/>
      <c r="AG59">
        <f t="shared" si="2"/>
        <v>19.992830000000001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0.87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0.173706</v>
      </c>
      <c r="AD60">
        <f t="shared" si="1"/>
        <v>22.096294000000004</v>
      </c>
      <c r="AE60">
        <v>0</v>
      </c>
      <c r="AF60" s="25"/>
      <c r="AG60">
        <f t="shared" si="2"/>
        <v>22.096294000000004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2.99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0.151866</v>
      </c>
      <c r="AD61">
        <f t="shared" si="1"/>
        <v>19.318134000000004</v>
      </c>
      <c r="AE61">
        <v>0</v>
      </c>
      <c r="AF61" s="25"/>
      <c r="AG61">
        <f t="shared" si="2"/>
        <v>19.318134000000004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0.19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0.160134</v>
      </c>
      <c r="AD62">
        <f t="shared" si="1"/>
        <v>20.369866000000002</v>
      </c>
      <c r="AE62">
        <v>0</v>
      </c>
      <c r="AF62" s="25"/>
      <c r="AG62">
        <f t="shared" si="2"/>
        <v>20.369866000000002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1.25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0.16239599999999998</v>
      </c>
      <c r="AD63">
        <f t="shared" si="1"/>
        <v>20.657603999999999</v>
      </c>
      <c r="AE63">
        <v>0</v>
      </c>
      <c r="AF63" s="25"/>
      <c r="AG63">
        <f t="shared" si="2"/>
        <v>20.657603999999999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1.54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0.17448599999999997</v>
      </c>
      <c r="AD64">
        <f t="shared" si="1"/>
        <v>22.195513999999999</v>
      </c>
      <c r="AE64">
        <v>0</v>
      </c>
      <c r="AF64" s="25"/>
      <c r="AG64">
        <f t="shared" si="2"/>
        <v>22.195513999999999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3.09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6.65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0.20225399999999999</v>
      </c>
      <c r="AD65">
        <f t="shared" si="1"/>
        <v>25.727746</v>
      </c>
      <c r="AE65">
        <v>0</v>
      </c>
      <c r="AF65" s="25"/>
      <c r="AG65">
        <f t="shared" si="2"/>
        <v>25.727746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5.69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0.19476600000000002</v>
      </c>
      <c r="AD66">
        <f t="shared" si="1"/>
        <v>24.775234000000001</v>
      </c>
      <c r="AE66">
        <v>0</v>
      </c>
      <c r="AF66" s="25"/>
      <c r="AG66">
        <f t="shared" si="2"/>
        <v>24.775234000000001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3.09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0.174486</v>
      </c>
      <c r="AD67">
        <f t="shared" si="1"/>
        <v>22.195513999999999</v>
      </c>
      <c r="AE67">
        <v>0</v>
      </c>
      <c r="AF67" s="25"/>
      <c r="AG67">
        <f t="shared" si="2"/>
        <v>22.195513999999999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3.95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0.18119399999999999</v>
      </c>
      <c r="AD68">
        <f t="shared" ref="AD68:AD98" si="4">SUM(B68:AB68,AI68:AV68)-AC68</f>
        <v>23.048805999999999</v>
      </c>
      <c r="AE68">
        <v>0</v>
      </c>
      <c r="AF68" s="25"/>
      <c r="AG68">
        <f t="shared" ref="AG68:AG98" si="5">SUM(AD68:AF68)</f>
        <v>23.048805999999999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0.20155199999999998</v>
      </c>
      <c r="AD69">
        <f t="shared" si="4"/>
        <v>25.638448</v>
      </c>
      <c r="AE69">
        <v>0</v>
      </c>
      <c r="AF69" s="25"/>
      <c r="AG69">
        <f t="shared" si="5"/>
        <v>25.638448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6.56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0.17823</v>
      </c>
      <c r="AD70">
        <f t="shared" si="4"/>
        <v>22.671770000000002</v>
      </c>
      <c r="AE70">
        <v>0</v>
      </c>
      <c r="AF70" s="25"/>
      <c r="AG70">
        <f t="shared" si="5"/>
        <v>22.671770000000002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3.57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0.20303399999999999</v>
      </c>
      <c r="AD71">
        <f t="shared" si="4"/>
        <v>25.826966000000002</v>
      </c>
      <c r="AE71">
        <v>0</v>
      </c>
      <c r="AF71" s="25"/>
      <c r="AG71">
        <f t="shared" si="5"/>
        <v>25.826966000000002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6.75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0.19772999999999999</v>
      </c>
      <c r="AD72">
        <f t="shared" si="4"/>
        <v>25.152270000000001</v>
      </c>
      <c r="AE72">
        <v>0</v>
      </c>
      <c r="AF72" s="25"/>
      <c r="AG72">
        <f t="shared" si="5"/>
        <v>25.152270000000001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6.07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6.95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0.21434400000000001</v>
      </c>
      <c r="AD73">
        <f t="shared" si="4"/>
        <v>27.265656</v>
      </c>
      <c r="AE73">
        <v>0</v>
      </c>
      <c r="AF73" s="25"/>
      <c r="AG73">
        <f t="shared" si="5"/>
        <v>27.265656</v>
      </c>
      <c r="AI73" s="35">
        <f>PXIL!M73</f>
        <v>0</v>
      </c>
      <c r="AJ73" s="35">
        <f>PXIL!S73</f>
        <v>0</v>
      </c>
      <c r="AK73" s="35">
        <f>RTM_IEX!M73</f>
        <v>1.25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4.4000000000000004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0.19749599999999998</v>
      </c>
      <c r="AD74">
        <f t="shared" si="4"/>
        <v>25.122503999999999</v>
      </c>
      <c r="AE74">
        <v>0</v>
      </c>
      <c r="AF74" s="25"/>
      <c r="AG74">
        <f t="shared" si="5"/>
        <v>25.122503999999999</v>
      </c>
      <c r="AI74" s="35">
        <f>PXIL!M74</f>
        <v>0</v>
      </c>
      <c r="AJ74" s="35">
        <f>PXIL!S74</f>
        <v>0</v>
      </c>
      <c r="AK74" s="35">
        <f>RTM_IEX!M74</f>
        <v>1.64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3.68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0.20467199999999999</v>
      </c>
      <c r="AD75">
        <f t="shared" si="4"/>
        <v>26.035328000000003</v>
      </c>
      <c r="AE75">
        <v>0</v>
      </c>
      <c r="AF75" s="25"/>
      <c r="AG75">
        <f t="shared" si="5"/>
        <v>26.035328000000003</v>
      </c>
      <c r="AI75" s="35">
        <f>PXIL!M75</f>
        <v>0</v>
      </c>
      <c r="AJ75" s="35">
        <f>PXIL!S75</f>
        <v>0</v>
      </c>
      <c r="AK75" s="35">
        <f>RTM_IEX!M75</f>
        <v>3.28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2.33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0.18134999999999998</v>
      </c>
      <c r="AD76">
        <f t="shared" si="4"/>
        <v>23.068650000000002</v>
      </c>
      <c r="AE76">
        <v>0</v>
      </c>
      <c r="AF76" s="25"/>
      <c r="AG76">
        <f t="shared" si="5"/>
        <v>23.068650000000002</v>
      </c>
      <c r="AI76" s="35">
        <f>PXIL!M76</f>
        <v>0</v>
      </c>
      <c r="AJ76" s="35">
        <f>PXIL!S76</f>
        <v>0</v>
      </c>
      <c r="AK76" s="35">
        <f>RTM_IEX!M76</f>
        <v>1.64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3.17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0.18642</v>
      </c>
      <c r="AD77">
        <f t="shared" si="4"/>
        <v>23.713580000000004</v>
      </c>
      <c r="AE77">
        <v>0</v>
      </c>
      <c r="AF77" s="25"/>
      <c r="AG77">
        <f t="shared" si="5"/>
        <v>23.713580000000004</v>
      </c>
      <c r="AI77" s="35">
        <f>PXIL!M77</f>
        <v>0</v>
      </c>
      <c r="AJ77" s="35">
        <f>PXIL!S77</f>
        <v>0</v>
      </c>
      <c r="AK77" s="35">
        <f>RTM_IEX!M77</f>
        <v>1.45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1.1299999999999999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0.15997800000000001</v>
      </c>
      <c r="AD78">
        <f t="shared" si="4"/>
        <v>20.350022000000003</v>
      </c>
      <c r="AE78">
        <v>0</v>
      </c>
      <c r="AF78" s="25"/>
      <c r="AG78">
        <f t="shared" si="5"/>
        <v>20.350022000000003</v>
      </c>
      <c r="AI78" s="35">
        <f>PXIL!M78</f>
        <v>0</v>
      </c>
      <c r="AJ78" s="35">
        <f>PXIL!S78</f>
        <v>0</v>
      </c>
      <c r="AK78" s="35">
        <f>RTM_IEX!M78</f>
        <v>0.1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4.72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0.18719999999999998</v>
      </c>
      <c r="AD79">
        <f t="shared" si="4"/>
        <v>23.812799999999999</v>
      </c>
      <c r="AE79">
        <v>0</v>
      </c>
      <c r="AF79" s="25"/>
      <c r="AG79">
        <f t="shared" si="5"/>
        <v>23.812799999999999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4.72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0.18719999999999998</v>
      </c>
      <c r="AD80">
        <f t="shared" si="4"/>
        <v>23.812799999999999</v>
      </c>
      <c r="AE80">
        <v>0</v>
      </c>
      <c r="AF80" s="25"/>
      <c r="AG80">
        <f t="shared" si="5"/>
        <v>23.812799999999999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4.1500000000000004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0.182754</v>
      </c>
      <c r="AD81">
        <f t="shared" si="4"/>
        <v>23.247246000000001</v>
      </c>
      <c r="AE81">
        <v>0</v>
      </c>
      <c r="AF81" s="25"/>
      <c r="AG81">
        <f t="shared" si="5"/>
        <v>23.247246000000001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7.71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0.21052200000000001</v>
      </c>
      <c r="AD82">
        <f t="shared" si="4"/>
        <v>26.779478000000001</v>
      </c>
      <c r="AE82">
        <v>0</v>
      </c>
      <c r="AF82" s="25"/>
      <c r="AG82">
        <f t="shared" si="5"/>
        <v>26.779478000000001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8.1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0.213564</v>
      </c>
      <c r="AD83">
        <f t="shared" si="4"/>
        <v>27.166436000000001</v>
      </c>
      <c r="AE83">
        <v>0</v>
      </c>
      <c r="AF83" s="25"/>
      <c r="AG83">
        <f t="shared" si="5"/>
        <v>27.166436000000001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9.93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0.22783799999999998</v>
      </c>
      <c r="AD84">
        <f t="shared" si="4"/>
        <v>28.982162000000002</v>
      </c>
      <c r="AE84">
        <v>0</v>
      </c>
      <c r="AF84" s="25"/>
      <c r="AG84">
        <f t="shared" si="5"/>
        <v>28.982162000000002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8.48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0.216528</v>
      </c>
      <c r="AD85">
        <f t="shared" si="4"/>
        <v>27.543472000000001</v>
      </c>
      <c r="AE85">
        <v>0</v>
      </c>
      <c r="AF85" s="25"/>
      <c r="AG85">
        <f t="shared" si="5"/>
        <v>27.543472000000001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8.58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0.21730799999999997</v>
      </c>
      <c r="AD86">
        <f t="shared" si="4"/>
        <v>27.642692</v>
      </c>
      <c r="AE86">
        <v>0</v>
      </c>
      <c r="AF86" s="25"/>
      <c r="AG86">
        <f t="shared" si="5"/>
        <v>27.642692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6.46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0.20077200000000001</v>
      </c>
      <c r="AD87">
        <f t="shared" si="4"/>
        <v>25.539228000000001</v>
      </c>
      <c r="AE87">
        <v>0</v>
      </c>
      <c r="AF87" s="25"/>
      <c r="AG87">
        <f t="shared" si="5"/>
        <v>25.539228000000001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8.68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0.218088</v>
      </c>
      <c r="AD88">
        <f t="shared" si="4"/>
        <v>27.741911999999999</v>
      </c>
      <c r="AE88">
        <v>0</v>
      </c>
      <c r="AF88" s="25"/>
      <c r="AG88">
        <f t="shared" si="5"/>
        <v>27.741911999999999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7.81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0.21130199999999999</v>
      </c>
      <c r="AD89">
        <f t="shared" si="4"/>
        <v>26.878698</v>
      </c>
      <c r="AE89">
        <v>0</v>
      </c>
      <c r="AF89" s="25"/>
      <c r="AG89">
        <f t="shared" si="5"/>
        <v>26.878698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4.53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0.18571800000000002</v>
      </c>
      <c r="AD90">
        <f t="shared" si="4"/>
        <v>23.624282000000001</v>
      </c>
      <c r="AE90">
        <v>0</v>
      </c>
      <c r="AF90" s="25"/>
      <c r="AG90">
        <f t="shared" si="5"/>
        <v>23.624282000000001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3.86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0.18049199999999999</v>
      </c>
      <c r="AD91">
        <f t="shared" si="4"/>
        <v>22.959508</v>
      </c>
      <c r="AE91">
        <v>0</v>
      </c>
      <c r="AF91" s="25"/>
      <c r="AG91">
        <f t="shared" si="5"/>
        <v>22.959508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5.4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0.19250399999999998</v>
      </c>
      <c r="AD92">
        <f t="shared" si="4"/>
        <v>24.487496</v>
      </c>
      <c r="AE92">
        <v>0</v>
      </c>
      <c r="AF92" s="25"/>
      <c r="AG92">
        <f t="shared" si="5"/>
        <v>24.487496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2.31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0.168402</v>
      </c>
      <c r="AD93">
        <f t="shared" si="4"/>
        <v>21.421597999999999</v>
      </c>
      <c r="AE93">
        <v>0</v>
      </c>
      <c r="AF93" s="25"/>
      <c r="AG93">
        <f t="shared" si="5"/>
        <v>21.421597999999999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3.95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0.18119399999999999</v>
      </c>
      <c r="AD94">
        <f t="shared" si="4"/>
        <v>23.048805999999999</v>
      </c>
      <c r="AE94">
        <v>0</v>
      </c>
      <c r="AF94" s="25"/>
      <c r="AG94">
        <f t="shared" si="5"/>
        <v>23.048805999999999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5.5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0.19328400000000001</v>
      </c>
      <c r="AD95">
        <f t="shared" si="4"/>
        <v>24.586716000000003</v>
      </c>
      <c r="AE95">
        <v>0</v>
      </c>
      <c r="AF95" s="25"/>
      <c r="AG95">
        <f t="shared" si="5"/>
        <v>24.586716000000003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2.8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0.17222400000000002</v>
      </c>
      <c r="AD96">
        <f t="shared" si="4"/>
        <v>21.907776000000002</v>
      </c>
      <c r="AE96">
        <v>0</v>
      </c>
      <c r="AF96" s="25"/>
      <c r="AG96">
        <f t="shared" si="5"/>
        <v>21.907776000000002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18.399999999999999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0.14351999999999998</v>
      </c>
      <c r="AD97">
        <f t="shared" si="4"/>
        <v>18.25648</v>
      </c>
      <c r="AE97">
        <v>0</v>
      </c>
      <c r="AF97" s="25"/>
      <c r="AG97">
        <f t="shared" si="5"/>
        <v>18.25648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16.14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0.125892</v>
      </c>
      <c r="AD98">
        <f t="shared" si="4"/>
        <v>16.014108</v>
      </c>
      <c r="AE98">
        <v>0</v>
      </c>
      <c r="AF98" s="25"/>
      <c r="AG98">
        <f t="shared" si="5"/>
        <v>16.014108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0.44660249999999957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5.5400000000000019E-2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4.1382899999999985E-3</v>
      </c>
      <c r="AD99">
        <f t="shared" si="6"/>
        <v>0.52641170999999987</v>
      </c>
      <c r="AE99">
        <f t="shared" ref="AE99:AT99" si="8">SUM(AE3:AE98)/4000</f>
        <v>0</v>
      </c>
      <c r="AG99">
        <f t="shared" si="8"/>
        <v>0.52641170999999987</v>
      </c>
      <c r="AI99">
        <f t="shared" si="8"/>
        <v>0</v>
      </c>
      <c r="AJ99">
        <f t="shared" si="8"/>
        <v>0</v>
      </c>
      <c r="AK99">
        <f t="shared" si="8"/>
        <v>2.3400000000000001E-3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2.6207500000000009E-2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45609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'[1]13'!B5</f>
        <v>125</v>
      </c>
      <c r="C3" s="16">
        <f>'[1]13'!C5</f>
        <v>0</v>
      </c>
      <c r="D3" s="16">
        <f>'[1]13'!D5</f>
        <v>205</v>
      </c>
      <c r="E3" s="16">
        <f>'[1]13'!E5</f>
        <v>0</v>
      </c>
      <c r="F3" s="15">
        <f>SUM(B3:E3)</f>
        <v>330</v>
      </c>
      <c r="G3" s="15">
        <f>'[1]13'!H5</f>
        <v>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'[1]13'!B6</f>
        <v>125</v>
      </c>
      <c r="C4" s="16">
        <f>'[1]13'!C6</f>
        <v>0</v>
      </c>
      <c r="D4" s="16">
        <f>'[1]13'!D6</f>
        <v>205</v>
      </c>
      <c r="E4" s="16">
        <f>'[1]13'!E6</f>
        <v>0</v>
      </c>
      <c r="F4" s="15">
        <f>SUM(B4:E4)</f>
        <v>330</v>
      </c>
      <c r="G4" s="15">
        <f>'[1]13'!H6</f>
        <v>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'[1]13'!B7</f>
        <v>125</v>
      </c>
      <c r="C5" s="16">
        <f>'[1]13'!C7</f>
        <v>0</v>
      </c>
      <c r="D5" s="16">
        <f>'[1]13'!D7</f>
        <v>205</v>
      </c>
      <c r="E5" s="16">
        <f>'[1]13'!E7</f>
        <v>0</v>
      </c>
      <c r="F5" s="15">
        <f t="shared" ref="F5:F68" si="6">SUM(B5:E5)</f>
        <v>330</v>
      </c>
      <c r="G5" s="15">
        <f>'[1]13'!H7</f>
        <v>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'[1]13'!B8</f>
        <v>125</v>
      </c>
      <c r="C6" s="16">
        <f>'[1]13'!C8</f>
        <v>0</v>
      </c>
      <c r="D6" s="16">
        <f>'[1]13'!D8</f>
        <v>205</v>
      </c>
      <c r="E6" s="16">
        <f>'[1]13'!E8</f>
        <v>0</v>
      </c>
      <c r="F6" s="15">
        <f t="shared" si="6"/>
        <v>330</v>
      </c>
      <c r="G6" s="15">
        <f>'[1]13'!H8</f>
        <v>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'[1]13'!B9</f>
        <v>125</v>
      </c>
      <c r="C7" s="16">
        <f>'[1]13'!C9</f>
        <v>0</v>
      </c>
      <c r="D7" s="16">
        <f>'[1]13'!D9</f>
        <v>205</v>
      </c>
      <c r="E7" s="16">
        <f>'[1]13'!E9</f>
        <v>0</v>
      </c>
      <c r="F7" s="15">
        <f t="shared" si="6"/>
        <v>330</v>
      </c>
      <c r="G7" s="15">
        <f>'[1]13'!H9</f>
        <v>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'[1]13'!B10</f>
        <v>125</v>
      </c>
      <c r="C8" s="16">
        <f>'[1]13'!C10</f>
        <v>0</v>
      </c>
      <c r="D8" s="16">
        <f>'[1]13'!D10</f>
        <v>205</v>
      </c>
      <c r="E8" s="16">
        <f>'[1]13'!E10</f>
        <v>0</v>
      </c>
      <c r="F8" s="15">
        <f t="shared" si="6"/>
        <v>330</v>
      </c>
      <c r="G8" s="15">
        <f>'[1]13'!H10</f>
        <v>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'[1]13'!B11</f>
        <v>125</v>
      </c>
      <c r="C9" s="16">
        <f>'[1]13'!C11</f>
        <v>0</v>
      </c>
      <c r="D9" s="16">
        <f>'[1]13'!D11</f>
        <v>205</v>
      </c>
      <c r="E9" s="16">
        <f>'[1]13'!E11</f>
        <v>0</v>
      </c>
      <c r="F9" s="15">
        <f t="shared" si="6"/>
        <v>330</v>
      </c>
      <c r="G9" s="15">
        <f>'[1]13'!H11</f>
        <v>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'[1]13'!B12</f>
        <v>125</v>
      </c>
      <c r="C10" s="16">
        <f>'[1]13'!C12</f>
        <v>0</v>
      </c>
      <c r="D10" s="16">
        <f>'[1]13'!D12</f>
        <v>205</v>
      </c>
      <c r="E10" s="16">
        <f>'[1]13'!E12</f>
        <v>0</v>
      </c>
      <c r="F10" s="15">
        <f t="shared" si="6"/>
        <v>330</v>
      </c>
      <c r="G10" s="15">
        <f>'[1]13'!H12</f>
        <v>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'[1]13'!B13</f>
        <v>125</v>
      </c>
      <c r="C11" s="16">
        <f>'[1]13'!C13</f>
        <v>0</v>
      </c>
      <c r="D11" s="16">
        <f>'[1]13'!D13</f>
        <v>205</v>
      </c>
      <c r="E11" s="16">
        <f>'[1]13'!E13</f>
        <v>0</v>
      </c>
      <c r="F11" s="15">
        <f t="shared" si="6"/>
        <v>330</v>
      </c>
      <c r="G11" s="15">
        <f>'[1]13'!H13</f>
        <v>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'[1]13'!B14</f>
        <v>125</v>
      </c>
      <c r="C12" s="16">
        <f>'[1]13'!C14</f>
        <v>0</v>
      </c>
      <c r="D12" s="16">
        <f>'[1]13'!D14</f>
        <v>205</v>
      </c>
      <c r="E12" s="16">
        <f>'[1]13'!E14</f>
        <v>0</v>
      </c>
      <c r="F12" s="15">
        <f t="shared" si="6"/>
        <v>330</v>
      </c>
      <c r="G12" s="15">
        <f>'[1]13'!H14</f>
        <v>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'[1]13'!B15</f>
        <v>125</v>
      </c>
      <c r="C13" s="16">
        <f>'[1]13'!C15</f>
        <v>0</v>
      </c>
      <c r="D13" s="16">
        <f>'[1]13'!D15</f>
        <v>205</v>
      </c>
      <c r="E13" s="16">
        <f>'[1]13'!E15</f>
        <v>0</v>
      </c>
      <c r="F13" s="15">
        <f t="shared" si="6"/>
        <v>330</v>
      </c>
      <c r="G13" s="15">
        <f>'[1]13'!H15</f>
        <v>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'[1]13'!B16</f>
        <v>125</v>
      </c>
      <c r="C14" s="16">
        <f>'[1]13'!C16</f>
        <v>0</v>
      </c>
      <c r="D14" s="16">
        <f>'[1]13'!D16</f>
        <v>205</v>
      </c>
      <c r="E14" s="16">
        <f>'[1]13'!E16</f>
        <v>0</v>
      </c>
      <c r="F14" s="15">
        <f t="shared" si="6"/>
        <v>330</v>
      </c>
      <c r="G14" s="15">
        <f>'[1]13'!H16</f>
        <v>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'[1]13'!B17</f>
        <v>125</v>
      </c>
      <c r="C15" s="16">
        <f>'[1]13'!C17</f>
        <v>0</v>
      </c>
      <c r="D15" s="16">
        <f>'[1]13'!D17</f>
        <v>205</v>
      </c>
      <c r="E15" s="16">
        <f>'[1]13'!E17</f>
        <v>0</v>
      </c>
      <c r="F15" s="15">
        <f t="shared" si="6"/>
        <v>330</v>
      </c>
      <c r="G15" s="15">
        <f>'[1]13'!H17</f>
        <v>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'[1]13'!B18</f>
        <v>125</v>
      </c>
      <c r="C16" s="16">
        <f>'[1]13'!C18</f>
        <v>0</v>
      </c>
      <c r="D16" s="16">
        <f>'[1]13'!D18</f>
        <v>205</v>
      </c>
      <c r="E16" s="16">
        <f>'[1]13'!E18</f>
        <v>0</v>
      </c>
      <c r="F16" s="15">
        <f t="shared" si="6"/>
        <v>330</v>
      </c>
      <c r="G16" s="15">
        <f>'[1]13'!H18</f>
        <v>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'[1]13'!B19</f>
        <v>125</v>
      </c>
      <c r="C17" s="16">
        <f>'[1]13'!C19</f>
        <v>0</v>
      </c>
      <c r="D17" s="16">
        <f>'[1]13'!D19</f>
        <v>205</v>
      </c>
      <c r="E17" s="16">
        <f>'[1]13'!E19</f>
        <v>0</v>
      </c>
      <c r="F17" s="15">
        <f t="shared" si="6"/>
        <v>330</v>
      </c>
      <c r="G17" s="15">
        <f>'[1]13'!H19</f>
        <v>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'[1]13'!B20</f>
        <v>125</v>
      </c>
      <c r="C18" s="16">
        <f>'[1]13'!C20</f>
        <v>0</v>
      </c>
      <c r="D18" s="16">
        <f>'[1]13'!D20</f>
        <v>205</v>
      </c>
      <c r="E18" s="16">
        <f>'[1]13'!E20</f>
        <v>0</v>
      </c>
      <c r="F18" s="15">
        <f t="shared" si="6"/>
        <v>330</v>
      </c>
      <c r="G18" s="15">
        <f>'[1]13'!H20</f>
        <v>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'[1]13'!B21</f>
        <v>125</v>
      </c>
      <c r="C19" s="16">
        <f>'[1]13'!C21</f>
        <v>0</v>
      </c>
      <c r="D19" s="16">
        <f>'[1]13'!D21</f>
        <v>205</v>
      </c>
      <c r="E19" s="16">
        <f>'[1]13'!E21</f>
        <v>0</v>
      </c>
      <c r="F19" s="15">
        <f t="shared" si="6"/>
        <v>330</v>
      </c>
      <c r="G19" s="15">
        <f>'[1]13'!H21</f>
        <v>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'[1]13'!B22</f>
        <v>125</v>
      </c>
      <c r="C20" s="16">
        <f>'[1]13'!C22</f>
        <v>0</v>
      </c>
      <c r="D20" s="16">
        <f>'[1]13'!D22</f>
        <v>205</v>
      </c>
      <c r="E20" s="16">
        <f>'[1]13'!E22</f>
        <v>0</v>
      </c>
      <c r="F20" s="15">
        <f t="shared" si="6"/>
        <v>330</v>
      </c>
      <c r="G20" s="15">
        <f>'[1]13'!H22</f>
        <v>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'[1]13'!B23</f>
        <v>125</v>
      </c>
      <c r="C21" s="16">
        <f>'[1]13'!C23</f>
        <v>0</v>
      </c>
      <c r="D21" s="16">
        <f>'[1]13'!D23</f>
        <v>205</v>
      </c>
      <c r="E21" s="16">
        <f>'[1]13'!E23</f>
        <v>0</v>
      </c>
      <c r="F21" s="15">
        <f t="shared" si="6"/>
        <v>330</v>
      </c>
      <c r="G21" s="15">
        <f>'[1]13'!H23</f>
        <v>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'[1]13'!B24</f>
        <v>125</v>
      </c>
      <c r="C22" s="16">
        <f>'[1]13'!C24</f>
        <v>0</v>
      </c>
      <c r="D22" s="16">
        <f>'[1]13'!D24</f>
        <v>205</v>
      </c>
      <c r="E22" s="16">
        <f>'[1]13'!E24</f>
        <v>0</v>
      </c>
      <c r="F22" s="15">
        <f t="shared" si="6"/>
        <v>330</v>
      </c>
      <c r="G22" s="15">
        <f>'[1]13'!H24</f>
        <v>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'[1]13'!B25</f>
        <v>125</v>
      </c>
      <c r="C23" s="16">
        <f>'[1]13'!C25</f>
        <v>0</v>
      </c>
      <c r="D23" s="16">
        <f>'[1]13'!D25</f>
        <v>205</v>
      </c>
      <c r="E23" s="16">
        <f>'[1]13'!E25</f>
        <v>0</v>
      </c>
      <c r="F23" s="15">
        <f t="shared" si="6"/>
        <v>330</v>
      </c>
      <c r="G23" s="15">
        <f>'[1]13'!H25</f>
        <v>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'[1]13'!B26</f>
        <v>125</v>
      </c>
      <c r="C24" s="16">
        <f>'[1]13'!C26</f>
        <v>0</v>
      </c>
      <c r="D24" s="16">
        <f>'[1]13'!D26</f>
        <v>205</v>
      </c>
      <c r="E24" s="16">
        <f>'[1]13'!E26</f>
        <v>0</v>
      </c>
      <c r="F24" s="15">
        <f t="shared" si="6"/>
        <v>330</v>
      </c>
      <c r="G24" s="15">
        <f>'[1]13'!H26</f>
        <v>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'[1]13'!B27</f>
        <v>125</v>
      </c>
      <c r="C25" s="16">
        <f>'[1]13'!C27</f>
        <v>0</v>
      </c>
      <c r="D25" s="16">
        <f>'[1]13'!D27</f>
        <v>205</v>
      </c>
      <c r="E25" s="16">
        <f>'[1]13'!E27</f>
        <v>0</v>
      </c>
      <c r="F25" s="15">
        <f t="shared" si="6"/>
        <v>330</v>
      </c>
      <c r="G25" s="15">
        <f>'[1]13'!H27</f>
        <v>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'[1]13'!B28</f>
        <v>125</v>
      </c>
      <c r="C26" s="16">
        <f>'[1]13'!C28</f>
        <v>0</v>
      </c>
      <c r="D26" s="16">
        <f>'[1]13'!D28</f>
        <v>205</v>
      </c>
      <c r="E26" s="16">
        <f>'[1]13'!E28</f>
        <v>0</v>
      </c>
      <c r="F26" s="15">
        <f t="shared" si="6"/>
        <v>330</v>
      </c>
      <c r="G26" s="15">
        <f>'[1]13'!H28</f>
        <v>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'[1]13'!B29</f>
        <v>125</v>
      </c>
      <c r="C27" s="16">
        <f>'[1]13'!C29</f>
        <v>0</v>
      </c>
      <c r="D27" s="16">
        <f>'[1]13'!D29</f>
        <v>205</v>
      </c>
      <c r="E27" s="16">
        <f>'[1]13'!E29</f>
        <v>0</v>
      </c>
      <c r="F27" s="15">
        <f t="shared" si="6"/>
        <v>330</v>
      </c>
      <c r="G27" s="15">
        <f>'[1]13'!H29</f>
        <v>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'[1]13'!B30</f>
        <v>125</v>
      </c>
      <c r="C28" s="16">
        <f>'[1]13'!C30</f>
        <v>0</v>
      </c>
      <c r="D28" s="16">
        <f>'[1]13'!D30</f>
        <v>205</v>
      </c>
      <c r="E28" s="16">
        <f>'[1]13'!E30</f>
        <v>0</v>
      </c>
      <c r="F28" s="15">
        <f t="shared" si="6"/>
        <v>330</v>
      </c>
      <c r="G28" s="15">
        <f>'[1]13'!H30</f>
        <v>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'[1]13'!B31</f>
        <v>125</v>
      </c>
      <c r="C29" s="16">
        <f>'[1]13'!C31</f>
        <v>0</v>
      </c>
      <c r="D29" s="16">
        <f>'[1]13'!D31</f>
        <v>205</v>
      </c>
      <c r="E29" s="16">
        <f>'[1]13'!E31</f>
        <v>0</v>
      </c>
      <c r="F29" s="15">
        <f t="shared" si="6"/>
        <v>330</v>
      </c>
      <c r="G29" s="15">
        <f>'[1]13'!H31</f>
        <v>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'[1]13'!B32</f>
        <v>125</v>
      </c>
      <c r="C30" s="16">
        <f>'[1]13'!C32</f>
        <v>0</v>
      </c>
      <c r="D30" s="16">
        <f>'[1]13'!D32</f>
        <v>205</v>
      </c>
      <c r="E30" s="16">
        <f>'[1]13'!E32</f>
        <v>0</v>
      </c>
      <c r="F30" s="15">
        <f t="shared" si="6"/>
        <v>330</v>
      </c>
      <c r="G30" s="15">
        <f>'[1]13'!H32</f>
        <v>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'[1]13'!B33</f>
        <v>125</v>
      </c>
      <c r="C31" s="16">
        <f>'[1]13'!C33</f>
        <v>0</v>
      </c>
      <c r="D31" s="16">
        <f>'[1]13'!D33</f>
        <v>205</v>
      </c>
      <c r="E31" s="16">
        <f>'[1]13'!E33</f>
        <v>0</v>
      </c>
      <c r="F31" s="15">
        <f t="shared" si="6"/>
        <v>330</v>
      </c>
      <c r="G31" s="15">
        <f>'[1]13'!H33</f>
        <v>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'[1]13'!B34</f>
        <v>125</v>
      </c>
      <c r="C32" s="16">
        <f>'[1]13'!C34</f>
        <v>0</v>
      </c>
      <c r="D32" s="16">
        <f>'[1]13'!D34</f>
        <v>205</v>
      </c>
      <c r="E32" s="16">
        <f>'[1]13'!E34</f>
        <v>0</v>
      </c>
      <c r="F32" s="15">
        <f t="shared" si="6"/>
        <v>330</v>
      </c>
      <c r="G32" s="15">
        <f>'[1]13'!H34</f>
        <v>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'[1]13'!B35</f>
        <v>125</v>
      </c>
      <c r="C33" s="16">
        <f>'[1]13'!C35</f>
        <v>0</v>
      </c>
      <c r="D33" s="16">
        <f>'[1]13'!D35</f>
        <v>205</v>
      </c>
      <c r="E33" s="16">
        <f>'[1]13'!E35</f>
        <v>0</v>
      </c>
      <c r="F33" s="15">
        <f t="shared" si="6"/>
        <v>330</v>
      </c>
      <c r="G33" s="15">
        <f>'[1]13'!H35</f>
        <v>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'[1]13'!B36</f>
        <v>125</v>
      </c>
      <c r="C34" s="16">
        <f>'[1]13'!C36</f>
        <v>0</v>
      </c>
      <c r="D34" s="16">
        <f>'[1]13'!D36</f>
        <v>205</v>
      </c>
      <c r="E34" s="16">
        <f>'[1]13'!E36</f>
        <v>0</v>
      </c>
      <c r="F34" s="15">
        <f t="shared" si="6"/>
        <v>330</v>
      </c>
      <c r="G34" s="15">
        <f>'[1]13'!H36</f>
        <v>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'[1]13'!B37</f>
        <v>125</v>
      </c>
      <c r="C35" s="16">
        <f>'[1]13'!C37</f>
        <v>0</v>
      </c>
      <c r="D35" s="16">
        <f>'[1]13'!D37</f>
        <v>205</v>
      </c>
      <c r="E35" s="16">
        <f>'[1]13'!E37</f>
        <v>0</v>
      </c>
      <c r="F35" s="15">
        <f t="shared" si="6"/>
        <v>330</v>
      </c>
      <c r="G35" s="15">
        <f>'[1]13'!H37</f>
        <v>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'[1]13'!B38</f>
        <v>125</v>
      </c>
      <c r="C36" s="16">
        <f>'[1]13'!C38</f>
        <v>0</v>
      </c>
      <c r="D36" s="16">
        <f>'[1]13'!D38</f>
        <v>205</v>
      </c>
      <c r="E36" s="16">
        <f>'[1]13'!E38</f>
        <v>0</v>
      </c>
      <c r="F36" s="15">
        <f t="shared" si="6"/>
        <v>330</v>
      </c>
      <c r="G36" s="15">
        <f>'[1]13'!H38</f>
        <v>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'[1]13'!B39</f>
        <v>125</v>
      </c>
      <c r="C37" s="16">
        <f>'[1]13'!C39</f>
        <v>0</v>
      </c>
      <c r="D37" s="16">
        <f>'[1]13'!D39</f>
        <v>205</v>
      </c>
      <c r="E37" s="16">
        <f>'[1]13'!E39</f>
        <v>0</v>
      </c>
      <c r="F37" s="15">
        <f t="shared" si="6"/>
        <v>330</v>
      </c>
      <c r="G37" s="15">
        <f>'[1]13'!H39</f>
        <v>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'[1]13'!B40</f>
        <v>125</v>
      </c>
      <c r="C38" s="16">
        <f>'[1]13'!C40</f>
        <v>0</v>
      </c>
      <c r="D38" s="16">
        <f>'[1]13'!D40</f>
        <v>205</v>
      </c>
      <c r="E38" s="16">
        <f>'[1]13'!E40</f>
        <v>0</v>
      </c>
      <c r="F38" s="15">
        <f t="shared" si="6"/>
        <v>330</v>
      </c>
      <c r="G38" s="15">
        <f>'[1]13'!H40</f>
        <v>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'[1]13'!B41</f>
        <v>125</v>
      </c>
      <c r="C39" s="16">
        <f>'[1]13'!C41</f>
        <v>0</v>
      </c>
      <c r="D39" s="16">
        <f>'[1]13'!D41</f>
        <v>205</v>
      </c>
      <c r="E39" s="16">
        <f>'[1]13'!E41</f>
        <v>0</v>
      </c>
      <c r="F39" s="15">
        <f t="shared" si="6"/>
        <v>330</v>
      </c>
      <c r="G39" s="15">
        <f>'[1]13'!H41</f>
        <v>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'[1]13'!B42</f>
        <v>125</v>
      </c>
      <c r="C40" s="16">
        <f>'[1]13'!C42</f>
        <v>0</v>
      </c>
      <c r="D40" s="16">
        <f>'[1]13'!D42</f>
        <v>205</v>
      </c>
      <c r="E40" s="16">
        <f>'[1]13'!E42</f>
        <v>0</v>
      </c>
      <c r="F40" s="15">
        <f t="shared" si="6"/>
        <v>330</v>
      </c>
      <c r="G40" s="15">
        <f>'[1]13'!H42</f>
        <v>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'[1]13'!B43</f>
        <v>125</v>
      </c>
      <c r="C41" s="16">
        <f>'[1]13'!C43</f>
        <v>20</v>
      </c>
      <c r="D41" s="16">
        <f>'[1]13'!D43</f>
        <v>205</v>
      </c>
      <c r="E41" s="16">
        <f>'[1]13'!E43</f>
        <v>0</v>
      </c>
      <c r="F41" s="15">
        <f t="shared" si="6"/>
        <v>350</v>
      </c>
      <c r="G41" s="15">
        <f>'[1]13'!H43</f>
        <v>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'[1]13'!B44</f>
        <v>125</v>
      </c>
      <c r="C42" s="16">
        <f>'[1]13'!C44</f>
        <v>20</v>
      </c>
      <c r="D42" s="16">
        <f>'[1]13'!D44</f>
        <v>205</v>
      </c>
      <c r="E42" s="16">
        <f>'[1]13'!E44</f>
        <v>0</v>
      </c>
      <c r="F42" s="15">
        <f t="shared" si="6"/>
        <v>350</v>
      </c>
      <c r="G42" s="15">
        <f>'[1]13'!H44</f>
        <v>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'[1]13'!B45</f>
        <v>125</v>
      </c>
      <c r="C43" s="16">
        <f>'[1]13'!C45</f>
        <v>40</v>
      </c>
      <c r="D43" s="16">
        <f>'[1]13'!D45</f>
        <v>205</v>
      </c>
      <c r="E43" s="16">
        <f>'[1]13'!E45</f>
        <v>0</v>
      </c>
      <c r="F43" s="15">
        <f t="shared" si="6"/>
        <v>370</v>
      </c>
      <c r="G43" s="15">
        <f>'[1]13'!H45</f>
        <v>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'[1]13'!B46</f>
        <v>125</v>
      </c>
      <c r="C44" s="16">
        <f>'[1]13'!C46</f>
        <v>40</v>
      </c>
      <c r="D44" s="16">
        <f>'[1]13'!D46</f>
        <v>205</v>
      </c>
      <c r="E44" s="16">
        <f>'[1]13'!E46</f>
        <v>0</v>
      </c>
      <c r="F44" s="15">
        <f t="shared" si="6"/>
        <v>370</v>
      </c>
      <c r="G44" s="15">
        <f>'[1]13'!H46</f>
        <v>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'[1]13'!B47</f>
        <v>125</v>
      </c>
      <c r="C45" s="16">
        <f>'[1]13'!C47</f>
        <v>60</v>
      </c>
      <c r="D45" s="16">
        <f>'[1]13'!D47</f>
        <v>205</v>
      </c>
      <c r="E45" s="16">
        <f>'[1]13'!E47</f>
        <v>0</v>
      </c>
      <c r="F45" s="15">
        <f t="shared" si="6"/>
        <v>390</v>
      </c>
      <c r="G45" s="15">
        <f>'[1]13'!H47</f>
        <v>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'[1]13'!B48</f>
        <v>125</v>
      </c>
      <c r="C46" s="16">
        <f>'[1]13'!C48</f>
        <v>80</v>
      </c>
      <c r="D46" s="16">
        <f>'[1]13'!D48</f>
        <v>205</v>
      </c>
      <c r="E46" s="16">
        <f>'[1]13'!E48</f>
        <v>0</v>
      </c>
      <c r="F46" s="15">
        <f t="shared" si="6"/>
        <v>410</v>
      </c>
      <c r="G46" s="15">
        <f>'[1]13'!H48</f>
        <v>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'[1]13'!B49</f>
        <v>125</v>
      </c>
      <c r="C47" s="16">
        <f>'[1]13'!C49</f>
        <v>80</v>
      </c>
      <c r="D47" s="16">
        <f>'[1]13'!D49</f>
        <v>205</v>
      </c>
      <c r="E47" s="16">
        <f>'[1]13'!E49</f>
        <v>0</v>
      </c>
      <c r="F47" s="15">
        <f t="shared" si="6"/>
        <v>410</v>
      </c>
      <c r="G47" s="15">
        <f>'[1]13'!H49</f>
        <v>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'[1]13'!B50</f>
        <v>125</v>
      </c>
      <c r="C48" s="16">
        <f>'[1]13'!C50</f>
        <v>0</v>
      </c>
      <c r="D48" s="16">
        <f>'[1]13'!D50</f>
        <v>205</v>
      </c>
      <c r="E48" s="16">
        <f>'[1]13'!E50</f>
        <v>0</v>
      </c>
      <c r="F48" s="15">
        <f t="shared" si="6"/>
        <v>330</v>
      </c>
      <c r="G48" s="15">
        <f>'[1]13'!H50</f>
        <v>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'[1]13'!B51</f>
        <v>125</v>
      </c>
      <c r="C49" s="16">
        <f>'[1]13'!C51</f>
        <v>0</v>
      </c>
      <c r="D49" s="16">
        <f>'[1]13'!D51</f>
        <v>205</v>
      </c>
      <c r="E49" s="16">
        <f>'[1]13'!E51</f>
        <v>0</v>
      </c>
      <c r="F49" s="15">
        <f t="shared" si="6"/>
        <v>330</v>
      </c>
      <c r="G49" s="15">
        <f>'[1]13'!H51</f>
        <v>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'[1]13'!B52</f>
        <v>125</v>
      </c>
      <c r="C50" s="16">
        <f>'[1]13'!C52</f>
        <v>0</v>
      </c>
      <c r="D50" s="16">
        <f>'[1]13'!D52</f>
        <v>205</v>
      </c>
      <c r="E50" s="16">
        <f>'[1]13'!E52</f>
        <v>0</v>
      </c>
      <c r="F50" s="15">
        <f t="shared" si="6"/>
        <v>330</v>
      </c>
      <c r="G50" s="15">
        <f>'[1]13'!H52</f>
        <v>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'[1]13'!B53</f>
        <v>125</v>
      </c>
      <c r="C51" s="16">
        <f>'[1]13'!C53</f>
        <v>0</v>
      </c>
      <c r="D51" s="16">
        <f>'[1]13'!D53</f>
        <v>205</v>
      </c>
      <c r="E51" s="16">
        <f>'[1]13'!E53</f>
        <v>0</v>
      </c>
      <c r="F51" s="15">
        <f t="shared" si="6"/>
        <v>330</v>
      </c>
      <c r="G51" s="15">
        <f>'[1]13'!H53</f>
        <v>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'[1]13'!B54</f>
        <v>125</v>
      </c>
      <c r="C52" s="16">
        <f>'[1]13'!C54</f>
        <v>0</v>
      </c>
      <c r="D52" s="16">
        <f>'[1]13'!D54</f>
        <v>205</v>
      </c>
      <c r="E52" s="16">
        <f>'[1]13'!E54</f>
        <v>0</v>
      </c>
      <c r="F52" s="15">
        <f t="shared" si="6"/>
        <v>330</v>
      </c>
      <c r="G52" s="15">
        <f>'[1]13'!H54</f>
        <v>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'[1]13'!B55</f>
        <v>125</v>
      </c>
      <c r="C53" s="16">
        <f>'[1]13'!C55</f>
        <v>0</v>
      </c>
      <c r="D53" s="16">
        <f>'[1]13'!D55</f>
        <v>205</v>
      </c>
      <c r="E53" s="16">
        <f>'[1]13'!E55</f>
        <v>0</v>
      </c>
      <c r="F53" s="15">
        <f t="shared" si="6"/>
        <v>330</v>
      </c>
      <c r="G53" s="15">
        <f>'[1]13'!H55</f>
        <v>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'[1]13'!B56</f>
        <v>125</v>
      </c>
      <c r="C54" s="16">
        <f>'[1]13'!C56</f>
        <v>0</v>
      </c>
      <c r="D54" s="16">
        <f>'[1]13'!D56</f>
        <v>205</v>
      </c>
      <c r="E54" s="16">
        <f>'[1]13'!E56</f>
        <v>0</v>
      </c>
      <c r="F54" s="15">
        <f t="shared" si="6"/>
        <v>330</v>
      </c>
      <c r="G54" s="15">
        <f>'[1]13'!H56</f>
        <v>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'[1]13'!B57</f>
        <v>125</v>
      </c>
      <c r="C55" s="16">
        <f>'[1]13'!C57</f>
        <v>0</v>
      </c>
      <c r="D55" s="16">
        <f>'[1]13'!D57</f>
        <v>205</v>
      </c>
      <c r="E55" s="16">
        <f>'[1]13'!E57</f>
        <v>0</v>
      </c>
      <c r="F55" s="15">
        <f t="shared" si="6"/>
        <v>330</v>
      </c>
      <c r="G55" s="15">
        <f>'[1]13'!H57</f>
        <v>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'[1]13'!B58</f>
        <v>125</v>
      </c>
      <c r="C56" s="16">
        <f>'[1]13'!C58</f>
        <v>0</v>
      </c>
      <c r="D56" s="16">
        <f>'[1]13'!D58</f>
        <v>205</v>
      </c>
      <c r="E56" s="16">
        <f>'[1]13'!E58</f>
        <v>0</v>
      </c>
      <c r="F56" s="15">
        <f t="shared" si="6"/>
        <v>330</v>
      </c>
      <c r="G56" s="15">
        <f>'[1]13'!H58</f>
        <v>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'[1]13'!B59</f>
        <v>125</v>
      </c>
      <c r="C57" s="16">
        <f>'[1]13'!C59</f>
        <v>0</v>
      </c>
      <c r="D57" s="16">
        <f>'[1]13'!D59</f>
        <v>205</v>
      </c>
      <c r="E57" s="16">
        <f>'[1]13'!E59</f>
        <v>0</v>
      </c>
      <c r="F57" s="15">
        <f t="shared" si="6"/>
        <v>330</v>
      </c>
      <c r="G57" s="15">
        <f>'[1]13'!H59</f>
        <v>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'[1]13'!B60</f>
        <v>125</v>
      </c>
      <c r="C58" s="16">
        <f>'[1]13'!C60</f>
        <v>0</v>
      </c>
      <c r="D58" s="16">
        <f>'[1]13'!D60</f>
        <v>205</v>
      </c>
      <c r="E58" s="16">
        <f>'[1]13'!E60</f>
        <v>0</v>
      </c>
      <c r="F58" s="15">
        <f t="shared" si="6"/>
        <v>330</v>
      </c>
      <c r="G58" s="15">
        <f>'[1]13'!H60</f>
        <v>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'[1]13'!B61</f>
        <v>125</v>
      </c>
      <c r="C59" s="16">
        <f>'[1]13'!C61</f>
        <v>0</v>
      </c>
      <c r="D59" s="16">
        <f>'[1]13'!D61</f>
        <v>205</v>
      </c>
      <c r="E59" s="16">
        <f>'[1]13'!E61</f>
        <v>0</v>
      </c>
      <c r="F59" s="15">
        <f t="shared" si="6"/>
        <v>330</v>
      </c>
      <c r="G59" s="15">
        <f>'[1]13'!H61</f>
        <v>0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'[1]13'!B62</f>
        <v>125</v>
      </c>
      <c r="C60" s="16">
        <f>'[1]13'!C62</f>
        <v>0</v>
      </c>
      <c r="D60" s="16">
        <f>'[1]13'!D62</f>
        <v>205</v>
      </c>
      <c r="E60" s="16">
        <f>'[1]13'!E62</f>
        <v>0</v>
      </c>
      <c r="F60" s="15">
        <f t="shared" si="6"/>
        <v>330</v>
      </c>
      <c r="G60" s="15">
        <f>'[1]13'!H62</f>
        <v>0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'[1]13'!B63</f>
        <v>125</v>
      </c>
      <c r="C61" s="16">
        <f>'[1]13'!C63</f>
        <v>0</v>
      </c>
      <c r="D61" s="16">
        <f>'[1]13'!D63</f>
        <v>205</v>
      </c>
      <c r="E61" s="16">
        <f>'[1]13'!E63</f>
        <v>0</v>
      </c>
      <c r="F61" s="15">
        <f t="shared" si="6"/>
        <v>330</v>
      </c>
      <c r="G61" s="15">
        <f>'[1]13'!H63</f>
        <v>0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'[1]13'!B64</f>
        <v>125</v>
      </c>
      <c r="C62" s="16">
        <f>'[1]13'!C64</f>
        <v>0</v>
      </c>
      <c r="D62" s="16">
        <f>'[1]13'!D64</f>
        <v>205</v>
      </c>
      <c r="E62" s="16">
        <f>'[1]13'!E64</f>
        <v>0</v>
      </c>
      <c r="F62" s="15">
        <f t="shared" si="6"/>
        <v>330</v>
      </c>
      <c r="G62" s="15">
        <f>'[1]13'!H64</f>
        <v>0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'[1]13'!B65</f>
        <v>125</v>
      </c>
      <c r="C63" s="16">
        <f>'[1]13'!C65</f>
        <v>0</v>
      </c>
      <c r="D63" s="16">
        <f>'[1]13'!D65</f>
        <v>205</v>
      </c>
      <c r="E63" s="16">
        <f>'[1]13'!E65</f>
        <v>0</v>
      </c>
      <c r="F63" s="15">
        <f t="shared" si="6"/>
        <v>330</v>
      </c>
      <c r="G63" s="15">
        <f>'[1]13'!H65</f>
        <v>0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'[1]13'!B66</f>
        <v>125</v>
      </c>
      <c r="C64" s="16">
        <f>'[1]13'!C66</f>
        <v>0</v>
      </c>
      <c r="D64" s="16">
        <f>'[1]13'!D66</f>
        <v>205</v>
      </c>
      <c r="E64" s="16">
        <f>'[1]13'!E66</f>
        <v>0</v>
      </c>
      <c r="F64" s="15">
        <f t="shared" si="6"/>
        <v>330</v>
      </c>
      <c r="G64" s="15">
        <f>'[1]13'!H66</f>
        <v>0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'[1]13'!B67</f>
        <v>125</v>
      </c>
      <c r="C65" s="16">
        <f>'[1]13'!C67</f>
        <v>0</v>
      </c>
      <c r="D65" s="16">
        <f>'[1]13'!D67</f>
        <v>205</v>
      </c>
      <c r="E65" s="16">
        <f>'[1]13'!E67</f>
        <v>0</v>
      </c>
      <c r="F65" s="15">
        <f t="shared" si="6"/>
        <v>330</v>
      </c>
      <c r="G65" s="15">
        <f>'[1]13'!H67</f>
        <v>0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'[1]13'!B68</f>
        <v>125</v>
      </c>
      <c r="C66" s="16">
        <f>'[1]13'!C68</f>
        <v>0</v>
      </c>
      <c r="D66" s="16">
        <f>'[1]13'!D68</f>
        <v>205</v>
      </c>
      <c r="E66" s="16">
        <f>'[1]13'!E68</f>
        <v>0</v>
      </c>
      <c r="F66" s="15">
        <f t="shared" si="6"/>
        <v>330</v>
      </c>
      <c r="G66" s="15">
        <f>'[1]13'!H68</f>
        <v>0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'[1]13'!B69</f>
        <v>125</v>
      </c>
      <c r="C67" s="16">
        <f>'[1]13'!C69</f>
        <v>0</v>
      </c>
      <c r="D67" s="16">
        <f>'[1]13'!D69</f>
        <v>205</v>
      </c>
      <c r="E67" s="16">
        <f>'[1]13'!E69</f>
        <v>0</v>
      </c>
      <c r="F67" s="15">
        <f t="shared" si="6"/>
        <v>330</v>
      </c>
      <c r="G67" s="15">
        <f>'[1]13'!H69</f>
        <v>0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'[1]13'!B70</f>
        <v>125</v>
      </c>
      <c r="C68" s="16">
        <f>'[1]13'!C70</f>
        <v>0</v>
      </c>
      <c r="D68" s="16">
        <f>'[1]13'!D70</f>
        <v>205</v>
      </c>
      <c r="E68" s="16">
        <f>'[1]13'!E70</f>
        <v>0</v>
      </c>
      <c r="F68" s="15">
        <f t="shared" si="6"/>
        <v>330</v>
      </c>
      <c r="G68" s="15">
        <f>'[1]13'!H70</f>
        <v>0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'[1]13'!B71</f>
        <v>125</v>
      </c>
      <c r="C69" s="16">
        <f>'[1]13'!C71</f>
        <v>0</v>
      </c>
      <c r="D69" s="16">
        <f>'[1]13'!D71</f>
        <v>205</v>
      </c>
      <c r="E69" s="16">
        <f>'[1]13'!E71</f>
        <v>0</v>
      </c>
      <c r="F69" s="15">
        <f t="shared" ref="F69:F98" si="17">SUM(B69:E69)</f>
        <v>330</v>
      </c>
      <c r="G69" s="15">
        <f>'[1]13'!H71</f>
        <v>0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'[1]13'!B72</f>
        <v>125</v>
      </c>
      <c r="C70" s="16">
        <f>'[1]13'!C72</f>
        <v>0</v>
      </c>
      <c r="D70" s="16">
        <f>'[1]13'!D72</f>
        <v>205</v>
      </c>
      <c r="E70" s="16">
        <f>'[1]13'!E72</f>
        <v>0</v>
      </c>
      <c r="F70" s="15">
        <f t="shared" si="17"/>
        <v>330</v>
      </c>
      <c r="G70" s="15">
        <f>'[1]13'!H72</f>
        <v>0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'[1]13'!B73</f>
        <v>125</v>
      </c>
      <c r="C71" s="16">
        <f>'[1]13'!C73</f>
        <v>0</v>
      </c>
      <c r="D71" s="16">
        <f>'[1]13'!D73</f>
        <v>205</v>
      </c>
      <c r="E71" s="16">
        <f>'[1]13'!E73</f>
        <v>0</v>
      </c>
      <c r="F71" s="15">
        <f t="shared" si="17"/>
        <v>330</v>
      </c>
      <c r="G71" s="15">
        <f>'[1]13'!H73</f>
        <v>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'[1]13'!B74</f>
        <v>125</v>
      </c>
      <c r="C72" s="16">
        <f>'[1]13'!C74</f>
        <v>0</v>
      </c>
      <c r="D72" s="16">
        <f>'[1]13'!D74</f>
        <v>205</v>
      </c>
      <c r="E72" s="16">
        <f>'[1]13'!E74</f>
        <v>0</v>
      </c>
      <c r="F72" s="15">
        <f t="shared" si="17"/>
        <v>330</v>
      </c>
      <c r="G72" s="15">
        <f>'[1]13'!H74</f>
        <v>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'[1]13'!B75</f>
        <v>125</v>
      </c>
      <c r="C73" s="16">
        <f>'[1]13'!C75</f>
        <v>0</v>
      </c>
      <c r="D73" s="16">
        <f>'[1]13'!D75</f>
        <v>205</v>
      </c>
      <c r="E73" s="16">
        <f>'[1]13'!E75</f>
        <v>0</v>
      </c>
      <c r="F73" s="15">
        <f t="shared" si="17"/>
        <v>330</v>
      </c>
      <c r="G73" s="15">
        <f>'[1]13'!H75</f>
        <v>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'[1]13'!B76</f>
        <v>125</v>
      </c>
      <c r="C74" s="16">
        <f>'[1]13'!C76</f>
        <v>0</v>
      </c>
      <c r="D74" s="16">
        <f>'[1]13'!D76</f>
        <v>205</v>
      </c>
      <c r="E74" s="16">
        <f>'[1]13'!E76</f>
        <v>0</v>
      </c>
      <c r="F74" s="15">
        <f t="shared" si="17"/>
        <v>330</v>
      </c>
      <c r="G74" s="15">
        <f>'[1]13'!H76</f>
        <v>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'[1]13'!B77</f>
        <v>125</v>
      </c>
      <c r="C75" s="16">
        <f>'[1]13'!C77</f>
        <v>0</v>
      </c>
      <c r="D75" s="16">
        <f>'[1]13'!D77</f>
        <v>205</v>
      </c>
      <c r="E75" s="16">
        <f>'[1]13'!E77</f>
        <v>0</v>
      </c>
      <c r="F75" s="15">
        <f t="shared" si="17"/>
        <v>330</v>
      </c>
      <c r="G75" s="15">
        <f>'[1]13'!H77</f>
        <v>0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'[1]13'!B78</f>
        <v>125</v>
      </c>
      <c r="C76" s="16">
        <f>'[1]13'!C78</f>
        <v>0</v>
      </c>
      <c r="D76" s="16">
        <f>'[1]13'!D78</f>
        <v>205</v>
      </c>
      <c r="E76" s="16">
        <f>'[1]13'!E78</f>
        <v>0</v>
      </c>
      <c r="F76" s="15">
        <f t="shared" si="17"/>
        <v>330</v>
      </c>
      <c r="G76" s="15">
        <f>'[1]13'!H78</f>
        <v>0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'[1]13'!B79</f>
        <v>125</v>
      </c>
      <c r="C77" s="16">
        <f>'[1]13'!C79</f>
        <v>0</v>
      </c>
      <c r="D77" s="16">
        <f>'[1]13'!D79</f>
        <v>205</v>
      </c>
      <c r="E77" s="16">
        <f>'[1]13'!E79</f>
        <v>0</v>
      </c>
      <c r="F77" s="15">
        <f t="shared" si="17"/>
        <v>330</v>
      </c>
      <c r="G77" s="15">
        <f>'[1]13'!H79</f>
        <v>0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'[1]13'!B80</f>
        <v>125</v>
      </c>
      <c r="C78" s="16">
        <f>'[1]13'!C80</f>
        <v>0</v>
      </c>
      <c r="D78" s="16">
        <f>'[1]13'!D80</f>
        <v>205</v>
      </c>
      <c r="E78" s="16">
        <f>'[1]13'!E80</f>
        <v>0</v>
      </c>
      <c r="F78" s="15">
        <f t="shared" si="17"/>
        <v>330</v>
      </c>
      <c r="G78" s="15">
        <f>'[1]13'!H80</f>
        <v>0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'[1]13'!B81</f>
        <v>125</v>
      </c>
      <c r="C79" s="16">
        <f>'[1]13'!C81</f>
        <v>0</v>
      </c>
      <c r="D79" s="16">
        <f>'[1]13'!D81</f>
        <v>205</v>
      </c>
      <c r="E79" s="16">
        <f>'[1]13'!E81</f>
        <v>0</v>
      </c>
      <c r="F79" s="15">
        <f t="shared" si="17"/>
        <v>330</v>
      </c>
      <c r="G79" s="15">
        <f>'[1]13'!H81</f>
        <v>0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'[1]13'!B82</f>
        <v>125</v>
      </c>
      <c r="C80" s="16">
        <f>'[1]13'!C82</f>
        <v>0</v>
      </c>
      <c r="D80" s="16">
        <f>'[1]13'!D82</f>
        <v>205</v>
      </c>
      <c r="E80" s="16">
        <f>'[1]13'!E82</f>
        <v>0</v>
      </c>
      <c r="F80" s="15">
        <f t="shared" si="17"/>
        <v>330</v>
      </c>
      <c r="G80" s="15">
        <f>'[1]13'!H82</f>
        <v>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'[1]13'!B83</f>
        <v>125</v>
      </c>
      <c r="C81" s="16">
        <f>'[1]13'!C83</f>
        <v>0</v>
      </c>
      <c r="D81" s="16">
        <f>'[1]13'!D83</f>
        <v>205</v>
      </c>
      <c r="E81" s="16">
        <f>'[1]13'!E83</f>
        <v>0</v>
      </c>
      <c r="F81" s="15">
        <f t="shared" si="17"/>
        <v>330</v>
      </c>
      <c r="G81" s="15">
        <f>'[1]13'!H83</f>
        <v>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'[1]13'!B84</f>
        <v>125</v>
      </c>
      <c r="C82" s="16">
        <f>'[1]13'!C84</f>
        <v>0</v>
      </c>
      <c r="D82" s="16">
        <f>'[1]13'!D84</f>
        <v>205</v>
      </c>
      <c r="E82" s="16">
        <f>'[1]13'!E84</f>
        <v>0</v>
      </c>
      <c r="F82" s="15">
        <f t="shared" si="17"/>
        <v>330</v>
      </c>
      <c r="G82" s="15">
        <f>'[1]13'!H84</f>
        <v>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'[1]13'!B85</f>
        <v>125</v>
      </c>
      <c r="C83" s="16">
        <f>'[1]13'!C85</f>
        <v>0</v>
      </c>
      <c r="D83" s="16">
        <f>'[1]13'!D85</f>
        <v>205</v>
      </c>
      <c r="E83" s="16">
        <f>'[1]13'!E85</f>
        <v>0</v>
      </c>
      <c r="F83" s="15">
        <f t="shared" si="17"/>
        <v>330</v>
      </c>
      <c r="G83" s="15">
        <f>'[1]13'!H85</f>
        <v>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'[1]13'!B86</f>
        <v>125</v>
      </c>
      <c r="C84" s="16">
        <f>'[1]13'!C86</f>
        <v>0</v>
      </c>
      <c r="D84" s="16">
        <f>'[1]13'!D86</f>
        <v>205</v>
      </c>
      <c r="E84" s="16">
        <f>'[1]13'!E86</f>
        <v>0</v>
      </c>
      <c r="F84" s="15">
        <f t="shared" si="17"/>
        <v>330</v>
      </c>
      <c r="G84" s="15">
        <f>'[1]13'!H86</f>
        <v>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'[1]13'!B87</f>
        <v>125</v>
      </c>
      <c r="C85" s="16">
        <f>'[1]13'!C87</f>
        <v>0</v>
      </c>
      <c r="D85" s="16">
        <f>'[1]13'!D87</f>
        <v>205</v>
      </c>
      <c r="E85" s="16">
        <f>'[1]13'!E87</f>
        <v>0</v>
      </c>
      <c r="F85" s="15">
        <f t="shared" si="17"/>
        <v>330</v>
      </c>
      <c r="G85" s="15">
        <f>'[1]13'!H87</f>
        <v>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'[1]13'!B88</f>
        <v>125</v>
      </c>
      <c r="C86" s="16">
        <f>'[1]13'!C88</f>
        <v>0</v>
      </c>
      <c r="D86" s="16">
        <f>'[1]13'!D88</f>
        <v>205</v>
      </c>
      <c r="E86" s="16">
        <f>'[1]13'!E88</f>
        <v>0</v>
      </c>
      <c r="F86" s="15">
        <f t="shared" si="17"/>
        <v>330</v>
      </c>
      <c r="G86" s="15">
        <f>'[1]13'!H88</f>
        <v>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'[1]13'!B89</f>
        <v>125</v>
      </c>
      <c r="C87" s="16">
        <f>'[1]13'!C89</f>
        <v>0</v>
      </c>
      <c r="D87" s="16">
        <f>'[1]13'!D89</f>
        <v>205</v>
      </c>
      <c r="E87" s="16">
        <f>'[1]13'!E89</f>
        <v>0</v>
      </c>
      <c r="F87" s="15">
        <f t="shared" si="17"/>
        <v>330</v>
      </c>
      <c r="G87" s="15">
        <f>'[1]13'!H89</f>
        <v>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'[1]13'!B90</f>
        <v>125</v>
      </c>
      <c r="C88" s="16">
        <f>'[1]13'!C90</f>
        <v>0</v>
      </c>
      <c r="D88" s="16">
        <f>'[1]13'!D90</f>
        <v>205</v>
      </c>
      <c r="E88" s="16">
        <f>'[1]13'!E90</f>
        <v>0</v>
      </c>
      <c r="F88" s="15">
        <f t="shared" si="17"/>
        <v>330</v>
      </c>
      <c r="G88" s="15">
        <f>'[1]13'!H90</f>
        <v>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'[1]13'!B91</f>
        <v>125</v>
      </c>
      <c r="C89" s="16">
        <f>'[1]13'!C91</f>
        <v>0</v>
      </c>
      <c r="D89" s="16">
        <f>'[1]13'!D91</f>
        <v>205</v>
      </c>
      <c r="E89" s="16">
        <f>'[1]13'!E91</f>
        <v>0</v>
      </c>
      <c r="F89" s="15">
        <f t="shared" si="17"/>
        <v>330</v>
      </c>
      <c r="G89" s="15">
        <f>'[1]13'!H91</f>
        <v>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'[1]13'!B92</f>
        <v>125</v>
      </c>
      <c r="C90" s="16">
        <f>'[1]13'!C92</f>
        <v>0</v>
      </c>
      <c r="D90" s="16">
        <f>'[1]13'!D92</f>
        <v>205</v>
      </c>
      <c r="E90" s="16">
        <f>'[1]13'!E92</f>
        <v>0</v>
      </c>
      <c r="F90" s="15">
        <f t="shared" si="17"/>
        <v>330</v>
      </c>
      <c r="G90" s="15">
        <f>'[1]13'!H92</f>
        <v>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'[1]13'!B93</f>
        <v>125</v>
      </c>
      <c r="C91" s="16">
        <f>'[1]13'!C93</f>
        <v>0</v>
      </c>
      <c r="D91" s="16">
        <f>'[1]13'!D93</f>
        <v>205</v>
      </c>
      <c r="E91" s="16">
        <f>'[1]13'!E93</f>
        <v>0</v>
      </c>
      <c r="F91" s="15">
        <f t="shared" si="17"/>
        <v>330</v>
      </c>
      <c r="G91" s="15">
        <f>'[1]13'!H93</f>
        <v>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'[1]13'!B94</f>
        <v>125</v>
      </c>
      <c r="C92" s="16">
        <f>'[1]13'!C94</f>
        <v>0</v>
      </c>
      <c r="D92" s="16">
        <f>'[1]13'!D94</f>
        <v>205</v>
      </c>
      <c r="E92" s="16">
        <f>'[1]13'!E94</f>
        <v>0</v>
      </c>
      <c r="F92" s="15">
        <f t="shared" si="17"/>
        <v>330</v>
      </c>
      <c r="G92" s="15">
        <f>'[1]13'!H94</f>
        <v>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'[1]13'!B95</f>
        <v>125</v>
      </c>
      <c r="C93" s="16">
        <f>'[1]13'!C95</f>
        <v>0</v>
      </c>
      <c r="D93" s="16">
        <f>'[1]13'!D95</f>
        <v>205</v>
      </c>
      <c r="E93" s="16">
        <f>'[1]13'!E95</f>
        <v>0</v>
      </c>
      <c r="F93" s="15">
        <f t="shared" si="17"/>
        <v>330</v>
      </c>
      <c r="G93" s="15">
        <f>'[1]13'!H95</f>
        <v>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'[1]13'!B96</f>
        <v>125</v>
      </c>
      <c r="C94" s="16">
        <f>'[1]13'!C96</f>
        <v>0</v>
      </c>
      <c r="D94" s="16">
        <f>'[1]13'!D96</f>
        <v>205</v>
      </c>
      <c r="E94" s="16">
        <f>'[1]13'!E96</f>
        <v>0</v>
      </c>
      <c r="F94" s="15">
        <f t="shared" si="17"/>
        <v>330</v>
      </c>
      <c r="G94" s="15">
        <f>'[1]13'!H96</f>
        <v>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'[1]13'!B97</f>
        <v>125</v>
      </c>
      <c r="C95" s="16">
        <f>'[1]13'!C97</f>
        <v>0</v>
      </c>
      <c r="D95" s="16">
        <f>'[1]13'!D97</f>
        <v>205</v>
      </c>
      <c r="E95" s="16">
        <f>'[1]13'!E97</f>
        <v>0</v>
      </c>
      <c r="F95" s="15">
        <f t="shared" si="17"/>
        <v>330</v>
      </c>
      <c r="G95" s="15">
        <f>'[1]13'!H97</f>
        <v>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'[1]13'!B98</f>
        <v>125</v>
      </c>
      <c r="C96" s="16">
        <f>'[1]13'!C98</f>
        <v>0</v>
      </c>
      <c r="D96" s="16">
        <f>'[1]13'!D98</f>
        <v>205</v>
      </c>
      <c r="E96" s="16">
        <f>'[1]13'!E98</f>
        <v>0</v>
      </c>
      <c r="F96" s="15">
        <f t="shared" si="17"/>
        <v>330</v>
      </c>
      <c r="G96" s="15">
        <f>'[1]13'!H98</f>
        <v>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'[1]13'!B99</f>
        <v>125</v>
      </c>
      <c r="C97" s="16">
        <f>'[1]13'!C99</f>
        <v>0</v>
      </c>
      <c r="D97" s="16">
        <f>'[1]13'!D99</f>
        <v>205</v>
      </c>
      <c r="E97" s="16">
        <f>'[1]13'!E99</f>
        <v>0</v>
      </c>
      <c r="F97" s="15">
        <f t="shared" si="17"/>
        <v>330</v>
      </c>
      <c r="G97" s="15">
        <f>'[1]13'!H99</f>
        <v>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'[1]13'!B100</f>
        <v>125</v>
      </c>
      <c r="C98" s="16">
        <f>'[1]13'!C100</f>
        <v>0</v>
      </c>
      <c r="D98" s="16">
        <f>'[1]13'!D100</f>
        <v>205</v>
      </c>
      <c r="E98" s="16">
        <f>'[1]13'!E100</f>
        <v>0</v>
      </c>
      <c r="F98" s="15">
        <f t="shared" si="17"/>
        <v>330</v>
      </c>
      <c r="G98" s="15">
        <f>'[1]13'!H100</f>
        <v>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8.5000000000000006E-2</v>
      </c>
      <c r="D99" s="15">
        <f t="shared" si="18"/>
        <v>4.92</v>
      </c>
      <c r="E99" s="15">
        <f t="shared" si="18"/>
        <v>0</v>
      </c>
      <c r="F99" s="15">
        <f t="shared" si="18"/>
        <v>8.0050000000000008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45609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'[2]13'!B5</f>
        <v>0</v>
      </c>
      <c r="C3" s="201">
        <f>'[2]13'!C5</f>
        <v>60</v>
      </c>
      <c r="D3" s="201">
        <f>'[2]13'!D5</f>
        <v>0</v>
      </c>
      <c r="E3" s="201">
        <f>'[2]13'!E5</f>
        <v>0</v>
      </c>
      <c r="F3" s="15">
        <f>SUM(B3:E3)</f>
        <v>60</v>
      </c>
      <c r="G3" s="200">
        <f>'[2]13'!H5</f>
        <v>0</v>
      </c>
      <c r="H3" s="201">
        <f>'[2]13'!I5</f>
        <v>28.33</v>
      </c>
      <c r="I3" s="201">
        <f>'[2]13'!J5</f>
        <v>0</v>
      </c>
      <c r="J3" s="201">
        <f>'[2]13'!K5</f>
        <v>0</v>
      </c>
      <c r="K3" s="15">
        <f>SUM(G3:J3)</f>
        <v>28.33</v>
      </c>
      <c r="L3" s="18">
        <f>frq!C3</f>
        <v>1</v>
      </c>
      <c r="M3" s="125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28.33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27.93</v>
      </c>
      <c r="R3" s="18">
        <v>0.4</v>
      </c>
      <c r="S3" s="18"/>
    </row>
    <row r="4" spans="1:19">
      <c r="A4" s="8" t="s">
        <v>46</v>
      </c>
      <c r="B4" s="200">
        <f>'[2]13'!B6</f>
        <v>0</v>
      </c>
      <c r="C4" s="201">
        <f>'[2]13'!C6</f>
        <v>60</v>
      </c>
      <c r="D4" s="201">
        <f>'[2]13'!D6</f>
        <v>0</v>
      </c>
      <c r="E4" s="201">
        <f>'[2]13'!E6</f>
        <v>0</v>
      </c>
      <c r="F4" s="15">
        <f>SUM(B4:E4)</f>
        <v>60</v>
      </c>
      <c r="G4" s="200">
        <f>'[2]13'!H6</f>
        <v>0</v>
      </c>
      <c r="H4" s="201">
        <f>'[2]13'!I6</f>
        <v>29</v>
      </c>
      <c r="I4" s="201">
        <f>'[2]13'!J6</f>
        <v>0</v>
      </c>
      <c r="J4" s="201">
        <f>'[2]13'!K6</f>
        <v>0</v>
      </c>
      <c r="K4" s="15">
        <f t="shared" ref="K4:K67" si="3">SUM(G4:J4)</f>
        <v>29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-0.4</v>
      </c>
      <c r="N4" s="16">
        <f t="shared" si="0"/>
        <v>29</v>
      </c>
      <c r="O4" s="16">
        <f t="shared" si="1"/>
        <v>0</v>
      </c>
      <c r="P4" s="16">
        <f t="shared" si="2"/>
        <v>0</v>
      </c>
      <c r="Q4" s="17">
        <f t="shared" ref="Q4:Q67" si="5">SUM(M4:P4)</f>
        <v>28.6</v>
      </c>
      <c r="R4" s="18">
        <v>0.4</v>
      </c>
      <c r="S4" s="18"/>
    </row>
    <row r="5" spans="1:19">
      <c r="A5" s="8" t="s">
        <v>47</v>
      </c>
      <c r="B5" s="200">
        <f>'[2]13'!B7</f>
        <v>0</v>
      </c>
      <c r="C5" s="201">
        <f>'[2]13'!C7</f>
        <v>60</v>
      </c>
      <c r="D5" s="201">
        <f>'[2]13'!D7</f>
        <v>0</v>
      </c>
      <c r="E5" s="201">
        <f>'[2]13'!E7</f>
        <v>0</v>
      </c>
      <c r="F5" s="15">
        <f t="shared" ref="F5:F68" si="6">SUM(B5:E5)</f>
        <v>60</v>
      </c>
      <c r="G5" s="200">
        <f>'[2]13'!H7</f>
        <v>0</v>
      </c>
      <c r="H5" s="201">
        <f>'[2]13'!I7</f>
        <v>29</v>
      </c>
      <c r="I5" s="201">
        <f>'[2]13'!J7</f>
        <v>0</v>
      </c>
      <c r="J5" s="201">
        <f>'[2]13'!K7</f>
        <v>0</v>
      </c>
      <c r="K5" s="15">
        <f t="shared" si="3"/>
        <v>29</v>
      </c>
      <c r="L5" s="18">
        <f>frq!C5</f>
        <v>1</v>
      </c>
      <c r="M5" s="125">
        <f t="shared" si="4"/>
        <v>-0.4</v>
      </c>
      <c r="N5" s="16">
        <f t="shared" si="0"/>
        <v>29</v>
      </c>
      <c r="O5" s="16">
        <f t="shared" si="1"/>
        <v>0</v>
      </c>
      <c r="P5" s="16">
        <f t="shared" si="2"/>
        <v>0</v>
      </c>
      <c r="Q5" s="17">
        <f t="shared" si="5"/>
        <v>28.6</v>
      </c>
      <c r="R5" s="18">
        <v>0.4</v>
      </c>
      <c r="S5" s="18"/>
    </row>
    <row r="6" spans="1:19">
      <c r="A6" s="8" t="s">
        <v>48</v>
      </c>
      <c r="B6" s="200">
        <f>'[2]13'!B8</f>
        <v>0</v>
      </c>
      <c r="C6" s="201">
        <f>'[2]13'!C8</f>
        <v>60</v>
      </c>
      <c r="D6" s="201">
        <f>'[2]13'!D8</f>
        <v>0</v>
      </c>
      <c r="E6" s="201">
        <f>'[2]13'!E8</f>
        <v>0</v>
      </c>
      <c r="F6" s="15">
        <f t="shared" si="6"/>
        <v>60</v>
      </c>
      <c r="G6" s="200">
        <f>'[2]13'!H8</f>
        <v>0</v>
      </c>
      <c r="H6" s="201">
        <f>'[2]13'!I8</f>
        <v>29</v>
      </c>
      <c r="I6" s="201">
        <f>'[2]13'!J8</f>
        <v>0</v>
      </c>
      <c r="J6" s="201">
        <f>'[2]13'!K8</f>
        <v>0</v>
      </c>
      <c r="K6" s="15">
        <f t="shared" si="3"/>
        <v>29</v>
      </c>
      <c r="L6" s="18">
        <f>frq!C6</f>
        <v>1</v>
      </c>
      <c r="M6" s="125">
        <f t="shared" si="4"/>
        <v>-0.4</v>
      </c>
      <c r="N6" s="16">
        <f t="shared" si="0"/>
        <v>29</v>
      </c>
      <c r="O6" s="16">
        <f t="shared" si="1"/>
        <v>0</v>
      </c>
      <c r="P6" s="16">
        <f t="shared" si="2"/>
        <v>0</v>
      </c>
      <c r="Q6" s="17">
        <f t="shared" si="5"/>
        <v>28.6</v>
      </c>
      <c r="R6" s="18">
        <v>0.4</v>
      </c>
      <c r="S6" s="18"/>
    </row>
    <row r="7" spans="1:19">
      <c r="A7" s="8" t="s">
        <v>49</v>
      </c>
      <c r="B7" s="200">
        <f>'[2]13'!B9</f>
        <v>0</v>
      </c>
      <c r="C7" s="201">
        <f>'[2]13'!C9</f>
        <v>60</v>
      </c>
      <c r="D7" s="201">
        <f>'[2]13'!D9</f>
        <v>0</v>
      </c>
      <c r="E7" s="201">
        <f>'[2]13'!E9</f>
        <v>0</v>
      </c>
      <c r="F7" s="15">
        <f t="shared" si="6"/>
        <v>60</v>
      </c>
      <c r="G7" s="200">
        <f>'[2]13'!H9</f>
        <v>0</v>
      </c>
      <c r="H7" s="201">
        <f>'[2]13'!I9</f>
        <v>29</v>
      </c>
      <c r="I7" s="201">
        <f>'[2]13'!J9</f>
        <v>0</v>
      </c>
      <c r="J7" s="201">
        <f>'[2]13'!K9</f>
        <v>0</v>
      </c>
      <c r="K7" s="15">
        <f t="shared" si="3"/>
        <v>29</v>
      </c>
      <c r="L7" s="18">
        <f>frq!C7</f>
        <v>1</v>
      </c>
      <c r="M7" s="125">
        <f t="shared" si="4"/>
        <v>-0.4</v>
      </c>
      <c r="N7" s="16">
        <f t="shared" si="0"/>
        <v>29</v>
      </c>
      <c r="O7" s="16">
        <f t="shared" si="1"/>
        <v>0</v>
      </c>
      <c r="P7" s="16">
        <f t="shared" si="2"/>
        <v>0</v>
      </c>
      <c r="Q7" s="17">
        <f t="shared" si="5"/>
        <v>28.6</v>
      </c>
      <c r="R7" s="18">
        <v>0.4</v>
      </c>
      <c r="S7" s="18"/>
    </row>
    <row r="8" spans="1:19">
      <c r="A8" s="8" t="s">
        <v>50</v>
      </c>
      <c r="B8" s="200">
        <f>'[2]13'!B10</f>
        <v>0</v>
      </c>
      <c r="C8" s="201">
        <f>'[2]13'!C10</f>
        <v>60</v>
      </c>
      <c r="D8" s="201">
        <f>'[2]13'!D10</f>
        <v>0</v>
      </c>
      <c r="E8" s="201">
        <f>'[2]13'!E10</f>
        <v>0</v>
      </c>
      <c r="F8" s="15">
        <f t="shared" si="6"/>
        <v>60</v>
      </c>
      <c r="G8" s="200">
        <f>'[2]13'!H10</f>
        <v>0</v>
      </c>
      <c r="H8" s="201">
        <f>'[2]13'!I10</f>
        <v>29</v>
      </c>
      <c r="I8" s="201">
        <f>'[2]13'!J10</f>
        <v>0</v>
      </c>
      <c r="J8" s="201">
        <f>'[2]13'!K10</f>
        <v>0</v>
      </c>
      <c r="K8" s="15">
        <f t="shared" si="3"/>
        <v>29</v>
      </c>
      <c r="L8" s="18">
        <f>frq!C8</f>
        <v>1</v>
      </c>
      <c r="M8" s="125">
        <f t="shared" si="4"/>
        <v>-0.4</v>
      </c>
      <c r="N8" s="16">
        <f t="shared" si="0"/>
        <v>29</v>
      </c>
      <c r="O8" s="16">
        <f t="shared" si="1"/>
        <v>0</v>
      </c>
      <c r="P8" s="16">
        <f t="shared" si="2"/>
        <v>0</v>
      </c>
      <c r="Q8" s="17">
        <f t="shared" si="5"/>
        <v>28.6</v>
      </c>
      <c r="R8" s="18">
        <v>0.4</v>
      </c>
      <c r="S8" s="18"/>
    </row>
    <row r="9" spans="1:19">
      <c r="A9" s="8" t="s">
        <v>51</v>
      </c>
      <c r="B9" s="200">
        <f>'[2]13'!B11</f>
        <v>0</v>
      </c>
      <c r="C9" s="201">
        <f>'[2]13'!C11</f>
        <v>60</v>
      </c>
      <c r="D9" s="201">
        <f>'[2]13'!D11</f>
        <v>0</v>
      </c>
      <c r="E9" s="201">
        <f>'[2]13'!E11</f>
        <v>0</v>
      </c>
      <c r="F9" s="15">
        <f t="shared" si="6"/>
        <v>60</v>
      </c>
      <c r="G9" s="200">
        <f>'[2]13'!H11</f>
        <v>0</v>
      </c>
      <c r="H9" s="201">
        <f>'[2]13'!I11</f>
        <v>29</v>
      </c>
      <c r="I9" s="201">
        <f>'[2]13'!J11</f>
        <v>0</v>
      </c>
      <c r="J9" s="201">
        <f>'[2]13'!K11</f>
        <v>0</v>
      </c>
      <c r="K9" s="15">
        <f t="shared" si="3"/>
        <v>29</v>
      </c>
      <c r="L9" s="18">
        <f>frq!C9</f>
        <v>1</v>
      </c>
      <c r="M9" s="125">
        <f t="shared" si="4"/>
        <v>-0.4</v>
      </c>
      <c r="N9" s="16">
        <f t="shared" si="0"/>
        <v>29</v>
      </c>
      <c r="O9" s="16">
        <f t="shared" si="1"/>
        <v>0</v>
      </c>
      <c r="P9" s="16">
        <f t="shared" si="2"/>
        <v>0</v>
      </c>
      <c r="Q9" s="17">
        <f t="shared" si="5"/>
        <v>28.6</v>
      </c>
      <c r="R9" s="18">
        <v>0.4</v>
      </c>
      <c r="S9" s="18"/>
    </row>
    <row r="10" spans="1:19">
      <c r="A10" s="8" t="s">
        <v>52</v>
      </c>
      <c r="B10" s="200">
        <f>'[2]13'!B12</f>
        <v>0</v>
      </c>
      <c r="C10" s="201">
        <f>'[2]13'!C12</f>
        <v>60</v>
      </c>
      <c r="D10" s="201">
        <f>'[2]13'!D12</f>
        <v>0</v>
      </c>
      <c r="E10" s="201">
        <f>'[2]13'!E12</f>
        <v>0</v>
      </c>
      <c r="F10" s="15">
        <f t="shared" si="6"/>
        <v>60</v>
      </c>
      <c r="G10" s="200">
        <f>'[2]13'!H12</f>
        <v>0</v>
      </c>
      <c r="H10" s="201">
        <f>'[2]13'!I12</f>
        <v>29</v>
      </c>
      <c r="I10" s="201">
        <f>'[2]13'!J12</f>
        <v>0</v>
      </c>
      <c r="J10" s="201">
        <f>'[2]13'!K12</f>
        <v>0</v>
      </c>
      <c r="K10" s="15">
        <f t="shared" si="3"/>
        <v>29</v>
      </c>
      <c r="L10" s="18">
        <f>frq!C10</f>
        <v>1</v>
      </c>
      <c r="M10" s="125">
        <f t="shared" si="4"/>
        <v>-0.4</v>
      </c>
      <c r="N10" s="16">
        <f t="shared" si="0"/>
        <v>29</v>
      </c>
      <c r="O10" s="16">
        <f t="shared" si="1"/>
        <v>0</v>
      </c>
      <c r="P10" s="16">
        <f t="shared" si="2"/>
        <v>0</v>
      </c>
      <c r="Q10" s="17">
        <f t="shared" si="5"/>
        <v>28.6</v>
      </c>
      <c r="R10" s="18">
        <v>0.4</v>
      </c>
      <c r="S10" s="18"/>
    </row>
    <row r="11" spans="1:19">
      <c r="A11" s="8" t="s">
        <v>53</v>
      </c>
      <c r="B11" s="200">
        <f>'[2]13'!B13</f>
        <v>0</v>
      </c>
      <c r="C11" s="201">
        <f>'[2]13'!C13</f>
        <v>60</v>
      </c>
      <c r="D11" s="201">
        <f>'[2]13'!D13</f>
        <v>0</v>
      </c>
      <c r="E11" s="201">
        <f>'[2]13'!E13</f>
        <v>0</v>
      </c>
      <c r="F11" s="15">
        <f t="shared" si="6"/>
        <v>60</v>
      </c>
      <c r="G11" s="200">
        <f>'[2]13'!H13</f>
        <v>0</v>
      </c>
      <c r="H11" s="201">
        <f>'[2]13'!I13</f>
        <v>30</v>
      </c>
      <c r="I11" s="201">
        <f>'[2]13'!J13</f>
        <v>0</v>
      </c>
      <c r="J11" s="201">
        <f>'[2]13'!K13</f>
        <v>0</v>
      </c>
      <c r="K11" s="15">
        <f t="shared" si="3"/>
        <v>30</v>
      </c>
      <c r="L11" s="18">
        <f>frq!C11</f>
        <v>1</v>
      </c>
      <c r="M11" s="125">
        <f t="shared" si="4"/>
        <v>-0.4</v>
      </c>
      <c r="N11" s="16">
        <f t="shared" si="0"/>
        <v>30</v>
      </c>
      <c r="O11" s="16">
        <f t="shared" si="1"/>
        <v>0</v>
      </c>
      <c r="P11" s="16">
        <f t="shared" si="2"/>
        <v>0</v>
      </c>
      <c r="Q11" s="17">
        <f t="shared" si="5"/>
        <v>29.6</v>
      </c>
      <c r="R11" s="18">
        <v>0.4</v>
      </c>
      <c r="S11" s="18"/>
    </row>
    <row r="12" spans="1:19">
      <c r="A12" s="8" t="s">
        <v>54</v>
      </c>
      <c r="B12" s="200">
        <f>'[2]13'!B14</f>
        <v>0</v>
      </c>
      <c r="C12" s="201">
        <f>'[2]13'!C14</f>
        <v>60</v>
      </c>
      <c r="D12" s="201">
        <f>'[2]13'!D14</f>
        <v>0</v>
      </c>
      <c r="E12" s="201">
        <f>'[2]13'!E14</f>
        <v>0</v>
      </c>
      <c r="F12" s="15">
        <f t="shared" si="6"/>
        <v>60</v>
      </c>
      <c r="G12" s="200">
        <f>'[2]13'!H14</f>
        <v>0</v>
      </c>
      <c r="H12" s="201">
        <f>'[2]13'!I14</f>
        <v>30</v>
      </c>
      <c r="I12" s="201">
        <f>'[2]13'!J14</f>
        <v>0</v>
      </c>
      <c r="J12" s="201">
        <f>'[2]13'!K14</f>
        <v>0</v>
      </c>
      <c r="K12" s="15">
        <f t="shared" si="3"/>
        <v>30</v>
      </c>
      <c r="L12" s="18">
        <f>frq!C12</f>
        <v>1</v>
      </c>
      <c r="M12" s="125">
        <f t="shared" si="4"/>
        <v>-0.4</v>
      </c>
      <c r="N12" s="16">
        <f t="shared" si="0"/>
        <v>30</v>
      </c>
      <c r="O12" s="16">
        <f t="shared" si="1"/>
        <v>0</v>
      </c>
      <c r="P12" s="16">
        <f t="shared" si="2"/>
        <v>0</v>
      </c>
      <c r="Q12" s="17">
        <f t="shared" si="5"/>
        <v>29.6</v>
      </c>
      <c r="R12" s="18">
        <v>0.4</v>
      </c>
      <c r="S12" s="18"/>
    </row>
    <row r="13" spans="1:19">
      <c r="A13" s="8" t="s">
        <v>55</v>
      </c>
      <c r="B13" s="200">
        <f>'[2]13'!B15</f>
        <v>0</v>
      </c>
      <c r="C13" s="201">
        <f>'[2]13'!C15</f>
        <v>60</v>
      </c>
      <c r="D13" s="201">
        <f>'[2]13'!D15</f>
        <v>0</v>
      </c>
      <c r="E13" s="201">
        <f>'[2]13'!E15</f>
        <v>0</v>
      </c>
      <c r="F13" s="15">
        <f t="shared" si="6"/>
        <v>60</v>
      </c>
      <c r="G13" s="200">
        <f>'[2]13'!H15</f>
        <v>0</v>
      </c>
      <c r="H13" s="201">
        <f>'[2]13'!I15</f>
        <v>30</v>
      </c>
      <c r="I13" s="201">
        <f>'[2]13'!J15</f>
        <v>0</v>
      </c>
      <c r="J13" s="201">
        <f>'[2]13'!K15</f>
        <v>0</v>
      </c>
      <c r="K13" s="15">
        <f t="shared" si="3"/>
        <v>30</v>
      </c>
      <c r="L13" s="18">
        <f>frq!C13</f>
        <v>1</v>
      </c>
      <c r="M13" s="125">
        <f t="shared" si="4"/>
        <v>-0.4</v>
      </c>
      <c r="N13" s="16">
        <f t="shared" si="0"/>
        <v>30</v>
      </c>
      <c r="O13" s="16">
        <f t="shared" si="1"/>
        <v>0</v>
      </c>
      <c r="P13" s="16">
        <f t="shared" si="2"/>
        <v>0</v>
      </c>
      <c r="Q13" s="17">
        <f t="shared" si="5"/>
        <v>29.6</v>
      </c>
      <c r="R13" s="18">
        <v>0.4</v>
      </c>
      <c r="S13" s="18"/>
    </row>
    <row r="14" spans="1:19">
      <c r="A14" s="8" t="s">
        <v>56</v>
      </c>
      <c r="B14" s="200">
        <f>'[2]13'!B16</f>
        <v>0</v>
      </c>
      <c r="C14" s="201">
        <f>'[2]13'!C16</f>
        <v>60</v>
      </c>
      <c r="D14" s="201">
        <f>'[2]13'!D16</f>
        <v>0</v>
      </c>
      <c r="E14" s="201">
        <f>'[2]13'!E16</f>
        <v>0</v>
      </c>
      <c r="F14" s="15">
        <f t="shared" si="6"/>
        <v>60</v>
      </c>
      <c r="G14" s="200">
        <f>'[2]13'!H16</f>
        <v>0</v>
      </c>
      <c r="H14" s="201">
        <f>'[2]13'!I16</f>
        <v>30</v>
      </c>
      <c r="I14" s="201">
        <f>'[2]13'!J16</f>
        <v>0</v>
      </c>
      <c r="J14" s="201">
        <f>'[2]13'!K16</f>
        <v>0</v>
      </c>
      <c r="K14" s="15">
        <f t="shared" si="3"/>
        <v>30</v>
      </c>
      <c r="L14" s="18">
        <f>frq!C14</f>
        <v>1</v>
      </c>
      <c r="M14" s="125">
        <f t="shared" si="4"/>
        <v>-0.4</v>
      </c>
      <c r="N14" s="16">
        <f t="shared" si="0"/>
        <v>30</v>
      </c>
      <c r="O14" s="16">
        <f t="shared" si="1"/>
        <v>0</v>
      </c>
      <c r="P14" s="16">
        <f t="shared" si="2"/>
        <v>0</v>
      </c>
      <c r="Q14" s="17">
        <f t="shared" si="5"/>
        <v>29.6</v>
      </c>
      <c r="R14" s="18">
        <v>0.4</v>
      </c>
      <c r="S14" s="18"/>
    </row>
    <row r="15" spans="1:19">
      <c r="A15" s="8" t="s">
        <v>57</v>
      </c>
      <c r="B15" s="200">
        <f>'[2]13'!B17</f>
        <v>0</v>
      </c>
      <c r="C15" s="201">
        <f>'[2]13'!C17</f>
        <v>60</v>
      </c>
      <c r="D15" s="201">
        <f>'[2]13'!D17</f>
        <v>0</v>
      </c>
      <c r="E15" s="201">
        <f>'[2]13'!E17</f>
        <v>0</v>
      </c>
      <c r="F15" s="15">
        <f t="shared" si="6"/>
        <v>60</v>
      </c>
      <c r="G15" s="200">
        <f>'[2]13'!H17</f>
        <v>0</v>
      </c>
      <c r="H15" s="201">
        <f>'[2]13'!I17</f>
        <v>30</v>
      </c>
      <c r="I15" s="201">
        <f>'[2]13'!J17</f>
        <v>0</v>
      </c>
      <c r="J15" s="201">
        <f>'[2]13'!K17</f>
        <v>0</v>
      </c>
      <c r="K15" s="15">
        <f t="shared" si="3"/>
        <v>30</v>
      </c>
      <c r="L15" s="18">
        <f>frq!C15</f>
        <v>1</v>
      </c>
      <c r="M15" s="125">
        <f t="shared" si="4"/>
        <v>-0.4</v>
      </c>
      <c r="N15" s="16">
        <f t="shared" si="0"/>
        <v>30</v>
      </c>
      <c r="O15" s="16">
        <f t="shared" si="1"/>
        <v>0</v>
      </c>
      <c r="P15" s="16">
        <f t="shared" si="2"/>
        <v>0</v>
      </c>
      <c r="Q15" s="17">
        <f t="shared" si="5"/>
        <v>29.6</v>
      </c>
      <c r="R15" s="18">
        <v>0.4</v>
      </c>
      <c r="S15" s="18"/>
    </row>
    <row r="16" spans="1:19">
      <c r="A16" s="8" t="s">
        <v>58</v>
      </c>
      <c r="B16" s="200">
        <f>'[2]13'!B18</f>
        <v>0</v>
      </c>
      <c r="C16" s="201">
        <f>'[2]13'!C18</f>
        <v>60</v>
      </c>
      <c r="D16" s="201">
        <f>'[2]13'!D18</f>
        <v>0</v>
      </c>
      <c r="E16" s="201">
        <f>'[2]13'!E18</f>
        <v>0</v>
      </c>
      <c r="F16" s="15">
        <f t="shared" si="6"/>
        <v>60</v>
      </c>
      <c r="G16" s="200">
        <f>'[2]13'!H18</f>
        <v>0</v>
      </c>
      <c r="H16" s="201">
        <f>'[2]13'!I18</f>
        <v>30</v>
      </c>
      <c r="I16" s="201">
        <f>'[2]13'!J18</f>
        <v>0</v>
      </c>
      <c r="J16" s="201">
        <f>'[2]13'!K18</f>
        <v>0</v>
      </c>
      <c r="K16" s="15">
        <f t="shared" si="3"/>
        <v>30</v>
      </c>
      <c r="L16" s="18">
        <f>frq!C16</f>
        <v>1</v>
      </c>
      <c r="M16" s="125">
        <f t="shared" si="4"/>
        <v>-0.4</v>
      </c>
      <c r="N16" s="16">
        <f t="shared" si="0"/>
        <v>30</v>
      </c>
      <c r="O16" s="16">
        <f t="shared" si="1"/>
        <v>0</v>
      </c>
      <c r="P16" s="16">
        <f t="shared" si="2"/>
        <v>0</v>
      </c>
      <c r="Q16" s="17">
        <f t="shared" si="5"/>
        <v>29.6</v>
      </c>
      <c r="R16" s="18">
        <v>0.4</v>
      </c>
      <c r="S16" s="18"/>
    </row>
    <row r="17" spans="1:19">
      <c r="A17" s="8" t="s">
        <v>59</v>
      </c>
      <c r="B17" s="200">
        <f>'[2]13'!B19</f>
        <v>0</v>
      </c>
      <c r="C17" s="201">
        <f>'[2]13'!C19</f>
        <v>60</v>
      </c>
      <c r="D17" s="201">
        <f>'[2]13'!D19</f>
        <v>0</v>
      </c>
      <c r="E17" s="201">
        <f>'[2]13'!E19</f>
        <v>0</v>
      </c>
      <c r="F17" s="15">
        <f t="shared" si="6"/>
        <v>60</v>
      </c>
      <c r="G17" s="200">
        <f>'[2]13'!H19</f>
        <v>0</v>
      </c>
      <c r="H17" s="201">
        <f>'[2]13'!I19</f>
        <v>0</v>
      </c>
      <c r="I17" s="201">
        <f>'[2]13'!J19</f>
        <v>0</v>
      </c>
      <c r="J17" s="201">
        <f>'[2]13'!K19</f>
        <v>0</v>
      </c>
      <c r="K17" s="15">
        <f t="shared" si="3"/>
        <v>0</v>
      </c>
      <c r="L17" s="18">
        <f>frq!C17</f>
        <v>1</v>
      </c>
      <c r="M17" s="125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  <c r="S17" s="18"/>
    </row>
    <row r="18" spans="1:19">
      <c r="A18" s="8" t="s">
        <v>60</v>
      </c>
      <c r="B18" s="200">
        <f>'[2]13'!B20</f>
        <v>0</v>
      </c>
      <c r="C18" s="201">
        <f>'[2]13'!C20</f>
        <v>60</v>
      </c>
      <c r="D18" s="201">
        <f>'[2]13'!D20</f>
        <v>0</v>
      </c>
      <c r="E18" s="201">
        <f>'[2]13'!E20</f>
        <v>0</v>
      </c>
      <c r="F18" s="15">
        <f t="shared" si="6"/>
        <v>60</v>
      </c>
      <c r="G18" s="200">
        <f>'[2]13'!H20</f>
        <v>0</v>
      </c>
      <c r="H18" s="201">
        <f>'[2]13'!I20</f>
        <v>0</v>
      </c>
      <c r="I18" s="201">
        <f>'[2]13'!J20</f>
        <v>0</v>
      </c>
      <c r="J18" s="201">
        <f>'[2]13'!K20</f>
        <v>0</v>
      </c>
      <c r="K18" s="15">
        <f t="shared" si="3"/>
        <v>0</v>
      </c>
      <c r="L18" s="18">
        <f>frq!C18</f>
        <v>1</v>
      </c>
      <c r="M18" s="125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  <c r="S18" s="18"/>
    </row>
    <row r="19" spans="1:19">
      <c r="A19" s="8" t="s">
        <v>61</v>
      </c>
      <c r="B19" s="200">
        <f>'[2]13'!B21</f>
        <v>0</v>
      </c>
      <c r="C19" s="201">
        <f>'[2]13'!C21</f>
        <v>60</v>
      </c>
      <c r="D19" s="201">
        <f>'[2]13'!D21</f>
        <v>0</v>
      </c>
      <c r="E19" s="201">
        <f>'[2]13'!E21</f>
        <v>0</v>
      </c>
      <c r="F19" s="15">
        <f t="shared" si="6"/>
        <v>60</v>
      </c>
      <c r="G19" s="200">
        <f>'[2]13'!H21</f>
        <v>0</v>
      </c>
      <c r="H19" s="201">
        <f>'[2]13'!I21</f>
        <v>0</v>
      </c>
      <c r="I19" s="201">
        <f>'[2]13'!J21</f>
        <v>0</v>
      </c>
      <c r="J19" s="201">
        <f>'[2]13'!K21</f>
        <v>0</v>
      </c>
      <c r="K19" s="15">
        <f t="shared" si="3"/>
        <v>0</v>
      </c>
      <c r="L19" s="18">
        <f>frq!C19</f>
        <v>1</v>
      </c>
      <c r="M19" s="125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  <c r="S19" s="18"/>
    </row>
    <row r="20" spans="1:19">
      <c r="A20" s="8" t="s">
        <v>62</v>
      </c>
      <c r="B20" s="200">
        <f>'[2]13'!B22</f>
        <v>0</v>
      </c>
      <c r="C20" s="201">
        <f>'[2]13'!C22</f>
        <v>60</v>
      </c>
      <c r="D20" s="201">
        <f>'[2]13'!D22</f>
        <v>0</v>
      </c>
      <c r="E20" s="201">
        <f>'[2]13'!E22</f>
        <v>0</v>
      </c>
      <c r="F20" s="15">
        <f t="shared" si="6"/>
        <v>60</v>
      </c>
      <c r="G20" s="200">
        <f>'[2]13'!H22</f>
        <v>0</v>
      </c>
      <c r="H20" s="201">
        <f>'[2]13'!I22</f>
        <v>0</v>
      </c>
      <c r="I20" s="201">
        <f>'[2]13'!J22</f>
        <v>0</v>
      </c>
      <c r="J20" s="201">
        <f>'[2]13'!K22</f>
        <v>0</v>
      </c>
      <c r="K20" s="15">
        <f t="shared" si="3"/>
        <v>0</v>
      </c>
      <c r="L20" s="18">
        <f>frq!C20</f>
        <v>1</v>
      </c>
      <c r="M20" s="125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  <c r="S20" s="18"/>
    </row>
    <row r="21" spans="1:19">
      <c r="A21" s="8" t="s">
        <v>63</v>
      </c>
      <c r="B21" s="200">
        <f>'[2]13'!B23</f>
        <v>0</v>
      </c>
      <c r="C21" s="201">
        <f>'[2]13'!C23</f>
        <v>60</v>
      </c>
      <c r="D21" s="201">
        <f>'[2]13'!D23</f>
        <v>0</v>
      </c>
      <c r="E21" s="201">
        <f>'[2]13'!E23</f>
        <v>0</v>
      </c>
      <c r="F21" s="15">
        <f t="shared" si="6"/>
        <v>60</v>
      </c>
      <c r="G21" s="200">
        <f>'[2]13'!H23</f>
        <v>0</v>
      </c>
      <c r="H21" s="201">
        <f>'[2]13'!I23</f>
        <v>0</v>
      </c>
      <c r="I21" s="201">
        <f>'[2]13'!J23</f>
        <v>0</v>
      </c>
      <c r="J21" s="201">
        <f>'[2]13'!K23</f>
        <v>0</v>
      </c>
      <c r="K21" s="15">
        <f t="shared" si="3"/>
        <v>0</v>
      </c>
      <c r="L21" s="18">
        <f>frq!C21</f>
        <v>1</v>
      </c>
      <c r="M21" s="125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  <c r="S21" s="18"/>
    </row>
    <row r="22" spans="1:19">
      <c r="A22" s="8" t="s">
        <v>64</v>
      </c>
      <c r="B22" s="200">
        <f>'[2]13'!B24</f>
        <v>0</v>
      </c>
      <c r="C22" s="201">
        <f>'[2]13'!C24</f>
        <v>60</v>
      </c>
      <c r="D22" s="201">
        <f>'[2]13'!D24</f>
        <v>0</v>
      </c>
      <c r="E22" s="201">
        <f>'[2]13'!E24</f>
        <v>0</v>
      </c>
      <c r="F22" s="15">
        <f t="shared" si="6"/>
        <v>60</v>
      </c>
      <c r="G22" s="200">
        <f>'[2]13'!H24</f>
        <v>0</v>
      </c>
      <c r="H22" s="201">
        <f>'[2]13'!I24</f>
        <v>0</v>
      </c>
      <c r="I22" s="201">
        <f>'[2]13'!J24</f>
        <v>0</v>
      </c>
      <c r="J22" s="201">
        <f>'[2]13'!K24</f>
        <v>0</v>
      </c>
      <c r="K22" s="15">
        <f t="shared" si="3"/>
        <v>0</v>
      </c>
      <c r="L22" s="18">
        <f>frq!C22</f>
        <v>1</v>
      </c>
      <c r="M22" s="125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  <c r="S22" s="18"/>
    </row>
    <row r="23" spans="1:19">
      <c r="A23" s="8" t="s">
        <v>65</v>
      </c>
      <c r="B23" s="200">
        <f>'[2]13'!B25</f>
        <v>0</v>
      </c>
      <c r="C23" s="201">
        <f>'[2]13'!C25</f>
        <v>60</v>
      </c>
      <c r="D23" s="201">
        <f>'[2]13'!D25</f>
        <v>0</v>
      </c>
      <c r="E23" s="201">
        <f>'[2]13'!E25</f>
        <v>0</v>
      </c>
      <c r="F23" s="15">
        <f t="shared" si="6"/>
        <v>60</v>
      </c>
      <c r="G23" s="200">
        <f>'[2]13'!H25</f>
        <v>0</v>
      </c>
      <c r="H23" s="201">
        <f>'[2]13'!I25</f>
        <v>0</v>
      </c>
      <c r="I23" s="201">
        <f>'[2]13'!J25</f>
        <v>0</v>
      </c>
      <c r="J23" s="201">
        <f>'[2]13'!K25</f>
        <v>0</v>
      </c>
      <c r="K23" s="15">
        <f t="shared" si="3"/>
        <v>0</v>
      </c>
      <c r="L23" s="18">
        <f>frq!C23</f>
        <v>1</v>
      </c>
      <c r="M23" s="125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  <c r="S23" s="18"/>
    </row>
    <row r="24" spans="1:19">
      <c r="A24" s="8" t="s">
        <v>66</v>
      </c>
      <c r="B24" s="200">
        <f>'[2]13'!B26</f>
        <v>0</v>
      </c>
      <c r="C24" s="201">
        <f>'[2]13'!C26</f>
        <v>60</v>
      </c>
      <c r="D24" s="201">
        <f>'[2]13'!D26</f>
        <v>0</v>
      </c>
      <c r="E24" s="201">
        <f>'[2]13'!E26</f>
        <v>0</v>
      </c>
      <c r="F24" s="15">
        <f t="shared" si="6"/>
        <v>60</v>
      </c>
      <c r="G24" s="200">
        <f>'[2]13'!H26</f>
        <v>0</v>
      </c>
      <c r="H24" s="201">
        <f>'[2]13'!I26</f>
        <v>0</v>
      </c>
      <c r="I24" s="201">
        <f>'[2]13'!J26</f>
        <v>0</v>
      </c>
      <c r="J24" s="201">
        <f>'[2]13'!K26</f>
        <v>0</v>
      </c>
      <c r="K24" s="15">
        <f t="shared" si="3"/>
        <v>0</v>
      </c>
      <c r="L24" s="18">
        <f>frq!C24</f>
        <v>1</v>
      </c>
      <c r="M24" s="125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  <c r="S24" s="18"/>
    </row>
    <row r="25" spans="1:19">
      <c r="A25" s="8" t="s">
        <v>67</v>
      </c>
      <c r="B25" s="200">
        <f>'[2]13'!B27</f>
        <v>0</v>
      </c>
      <c r="C25" s="201">
        <f>'[2]13'!C27</f>
        <v>60</v>
      </c>
      <c r="D25" s="201">
        <f>'[2]13'!D27</f>
        <v>0</v>
      </c>
      <c r="E25" s="201">
        <f>'[2]13'!E27</f>
        <v>0</v>
      </c>
      <c r="F25" s="15">
        <f t="shared" si="6"/>
        <v>60</v>
      </c>
      <c r="G25" s="200">
        <f>'[2]13'!H27</f>
        <v>0</v>
      </c>
      <c r="H25" s="201">
        <f>'[2]13'!I27</f>
        <v>0</v>
      </c>
      <c r="I25" s="201">
        <f>'[2]13'!J27</f>
        <v>0</v>
      </c>
      <c r="J25" s="201">
        <f>'[2]13'!K27</f>
        <v>0</v>
      </c>
      <c r="K25" s="15">
        <f t="shared" si="3"/>
        <v>0</v>
      </c>
      <c r="L25" s="18">
        <f>frq!C25</f>
        <v>1</v>
      </c>
      <c r="M25" s="125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  <c r="S25" s="18"/>
    </row>
    <row r="26" spans="1:19">
      <c r="A26" s="8" t="s">
        <v>68</v>
      </c>
      <c r="B26" s="200">
        <f>'[2]13'!B28</f>
        <v>0</v>
      </c>
      <c r="C26" s="201">
        <f>'[2]13'!C28</f>
        <v>60</v>
      </c>
      <c r="D26" s="201">
        <f>'[2]13'!D28</f>
        <v>0</v>
      </c>
      <c r="E26" s="201">
        <f>'[2]13'!E28</f>
        <v>0</v>
      </c>
      <c r="F26" s="15">
        <f t="shared" si="6"/>
        <v>60</v>
      </c>
      <c r="G26" s="200">
        <f>'[2]13'!H28</f>
        <v>0</v>
      </c>
      <c r="H26" s="201">
        <f>'[2]13'!I28</f>
        <v>0</v>
      </c>
      <c r="I26" s="201">
        <f>'[2]13'!J28</f>
        <v>0</v>
      </c>
      <c r="J26" s="201">
        <f>'[2]13'!K28</f>
        <v>0</v>
      </c>
      <c r="K26" s="15">
        <f t="shared" si="3"/>
        <v>0</v>
      </c>
      <c r="L26" s="18">
        <f>frq!C26</f>
        <v>1</v>
      </c>
      <c r="M26" s="125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  <c r="S26" s="18"/>
    </row>
    <row r="27" spans="1:19">
      <c r="A27" s="8" t="s">
        <v>69</v>
      </c>
      <c r="B27" s="200">
        <f>'[2]13'!B29</f>
        <v>0</v>
      </c>
      <c r="C27" s="201">
        <f>'[2]13'!C29</f>
        <v>60</v>
      </c>
      <c r="D27" s="201">
        <f>'[2]13'!D29</f>
        <v>0</v>
      </c>
      <c r="E27" s="201">
        <f>'[2]13'!E29</f>
        <v>0</v>
      </c>
      <c r="F27" s="15">
        <f t="shared" si="6"/>
        <v>60</v>
      </c>
      <c r="G27" s="200">
        <f>'[2]13'!H29</f>
        <v>0</v>
      </c>
      <c r="H27" s="201">
        <f>'[2]13'!I29</f>
        <v>0</v>
      </c>
      <c r="I27" s="201">
        <f>'[2]13'!J29</f>
        <v>0</v>
      </c>
      <c r="J27" s="201">
        <f>'[2]13'!K29</f>
        <v>0</v>
      </c>
      <c r="K27" s="15">
        <f t="shared" si="3"/>
        <v>0</v>
      </c>
      <c r="L27" s="18">
        <f>frq!C27</f>
        <v>1</v>
      </c>
      <c r="M27" s="125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  <c r="S27" s="18"/>
    </row>
    <row r="28" spans="1:19">
      <c r="A28" s="8" t="s">
        <v>70</v>
      </c>
      <c r="B28" s="200">
        <f>'[2]13'!B30</f>
        <v>0</v>
      </c>
      <c r="C28" s="201">
        <f>'[2]13'!C30</f>
        <v>60</v>
      </c>
      <c r="D28" s="201">
        <f>'[2]13'!D30</f>
        <v>0</v>
      </c>
      <c r="E28" s="201">
        <f>'[2]13'!E30</f>
        <v>0</v>
      </c>
      <c r="F28" s="15">
        <f t="shared" si="6"/>
        <v>60</v>
      </c>
      <c r="G28" s="200">
        <f>'[2]13'!H30</f>
        <v>0</v>
      </c>
      <c r="H28" s="201">
        <f>'[2]13'!I30</f>
        <v>0</v>
      </c>
      <c r="I28" s="201">
        <f>'[2]13'!J30</f>
        <v>0</v>
      </c>
      <c r="J28" s="201">
        <f>'[2]13'!K30</f>
        <v>0</v>
      </c>
      <c r="K28" s="15">
        <f t="shared" si="3"/>
        <v>0</v>
      </c>
      <c r="L28" s="18">
        <f>frq!C28</f>
        <v>1</v>
      </c>
      <c r="M28" s="125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  <c r="S28" s="18"/>
    </row>
    <row r="29" spans="1:19">
      <c r="A29" s="8" t="s">
        <v>71</v>
      </c>
      <c r="B29" s="200">
        <f>'[2]13'!B31</f>
        <v>0</v>
      </c>
      <c r="C29" s="201">
        <f>'[2]13'!C31</f>
        <v>60</v>
      </c>
      <c r="D29" s="201">
        <f>'[2]13'!D31</f>
        <v>0</v>
      </c>
      <c r="E29" s="201">
        <f>'[2]13'!E31</f>
        <v>0</v>
      </c>
      <c r="F29" s="15">
        <f t="shared" si="6"/>
        <v>60</v>
      </c>
      <c r="G29" s="200">
        <f>'[2]13'!H31</f>
        <v>0</v>
      </c>
      <c r="H29" s="201">
        <f>'[2]13'!I31</f>
        <v>0</v>
      </c>
      <c r="I29" s="201">
        <f>'[2]13'!J31</f>
        <v>0</v>
      </c>
      <c r="J29" s="201">
        <f>'[2]13'!K31</f>
        <v>0</v>
      </c>
      <c r="K29" s="15">
        <f t="shared" si="3"/>
        <v>0</v>
      </c>
      <c r="L29" s="18">
        <f>frq!C29</f>
        <v>1</v>
      </c>
      <c r="M29" s="125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  <c r="S29" s="18"/>
    </row>
    <row r="30" spans="1:19">
      <c r="A30" s="8" t="s">
        <v>72</v>
      </c>
      <c r="B30" s="200">
        <f>'[2]13'!B32</f>
        <v>0</v>
      </c>
      <c r="C30" s="201">
        <f>'[2]13'!C32</f>
        <v>60</v>
      </c>
      <c r="D30" s="201">
        <f>'[2]13'!D32</f>
        <v>0</v>
      </c>
      <c r="E30" s="201">
        <f>'[2]13'!E32</f>
        <v>0</v>
      </c>
      <c r="F30" s="15">
        <f t="shared" si="6"/>
        <v>60</v>
      </c>
      <c r="G30" s="200">
        <f>'[2]13'!H32</f>
        <v>0</v>
      </c>
      <c r="H30" s="201">
        <f>'[2]13'!I32</f>
        <v>0</v>
      </c>
      <c r="I30" s="201">
        <f>'[2]13'!J32</f>
        <v>0</v>
      </c>
      <c r="J30" s="201">
        <f>'[2]13'!K32</f>
        <v>0</v>
      </c>
      <c r="K30" s="15">
        <f t="shared" si="3"/>
        <v>0</v>
      </c>
      <c r="L30" s="18">
        <f>frq!C30</f>
        <v>1</v>
      </c>
      <c r="M30" s="125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  <c r="S30" s="18"/>
    </row>
    <row r="31" spans="1:19">
      <c r="A31" s="8" t="s">
        <v>73</v>
      </c>
      <c r="B31" s="200">
        <f>'[2]13'!B33</f>
        <v>0</v>
      </c>
      <c r="C31" s="201">
        <f>'[2]13'!C33</f>
        <v>60</v>
      </c>
      <c r="D31" s="201">
        <f>'[2]13'!D33</f>
        <v>0</v>
      </c>
      <c r="E31" s="201">
        <f>'[2]13'!E33</f>
        <v>0</v>
      </c>
      <c r="F31" s="15">
        <f t="shared" si="6"/>
        <v>60</v>
      </c>
      <c r="G31" s="200">
        <f>'[2]13'!H33</f>
        <v>0</v>
      </c>
      <c r="H31" s="201">
        <f>'[2]13'!I33</f>
        <v>0</v>
      </c>
      <c r="I31" s="201">
        <f>'[2]13'!J33</f>
        <v>0</v>
      </c>
      <c r="J31" s="201">
        <f>'[2]13'!K33</f>
        <v>0</v>
      </c>
      <c r="K31" s="15">
        <f t="shared" si="3"/>
        <v>0</v>
      </c>
      <c r="L31" s="18">
        <f>frq!C31</f>
        <v>1</v>
      </c>
      <c r="M31" s="125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  <c r="S31" s="18"/>
    </row>
    <row r="32" spans="1:19">
      <c r="A32" s="8" t="s">
        <v>74</v>
      </c>
      <c r="B32" s="200">
        <f>'[2]13'!B34</f>
        <v>0</v>
      </c>
      <c r="C32" s="201">
        <f>'[2]13'!C34</f>
        <v>60</v>
      </c>
      <c r="D32" s="201">
        <f>'[2]13'!D34</f>
        <v>0</v>
      </c>
      <c r="E32" s="201">
        <f>'[2]13'!E34</f>
        <v>0</v>
      </c>
      <c r="F32" s="15">
        <f t="shared" si="6"/>
        <v>60</v>
      </c>
      <c r="G32" s="200">
        <f>'[2]13'!H34</f>
        <v>0</v>
      </c>
      <c r="H32" s="201">
        <f>'[2]13'!I34</f>
        <v>0</v>
      </c>
      <c r="I32" s="201">
        <f>'[2]13'!J34</f>
        <v>0</v>
      </c>
      <c r="J32" s="201">
        <f>'[2]13'!K34</f>
        <v>0</v>
      </c>
      <c r="K32" s="15">
        <f t="shared" si="3"/>
        <v>0</v>
      </c>
      <c r="L32" s="18">
        <f>frq!C32</f>
        <v>1</v>
      </c>
      <c r="M32" s="125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  <c r="S32" s="18"/>
    </row>
    <row r="33" spans="1:19">
      <c r="A33" s="8" t="s">
        <v>75</v>
      </c>
      <c r="B33" s="200">
        <f>'[2]13'!B35</f>
        <v>0</v>
      </c>
      <c r="C33" s="201">
        <f>'[2]13'!C35</f>
        <v>60</v>
      </c>
      <c r="D33" s="201">
        <f>'[2]13'!D35</f>
        <v>0</v>
      </c>
      <c r="E33" s="201">
        <f>'[2]13'!E35</f>
        <v>0</v>
      </c>
      <c r="F33" s="15">
        <f t="shared" si="6"/>
        <v>60</v>
      </c>
      <c r="G33" s="200">
        <f>'[2]13'!H35</f>
        <v>0</v>
      </c>
      <c r="H33" s="201">
        <f>'[2]13'!I35</f>
        <v>29</v>
      </c>
      <c r="I33" s="201">
        <f>'[2]13'!J35</f>
        <v>0</v>
      </c>
      <c r="J33" s="201">
        <f>'[2]13'!K35</f>
        <v>0</v>
      </c>
      <c r="K33" s="15">
        <f t="shared" si="3"/>
        <v>29</v>
      </c>
      <c r="L33" s="18">
        <f>frq!C33</f>
        <v>1</v>
      </c>
      <c r="M33" s="125">
        <f t="shared" si="4"/>
        <v>-0.4</v>
      </c>
      <c r="N33" s="16">
        <f t="shared" si="0"/>
        <v>29</v>
      </c>
      <c r="O33" s="16">
        <f t="shared" si="1"/>
        <v>0</v>
      </c>
      <c r="P33" s="16">
        <f t="shared" si="2"/>
        <v>0</v>
      </c>
      <c r="Q33" s="17">
        <f t="shared" si="5"/>
        <v>28.6</v>
      </c>
      <c r="R33" s="18">
        <v>0.4</v>
      </c>
      <c r="S33" s="18"/>
    </row>
    <row r="34" spans="1:19">
      <c r="A34" s="8" t="s">
        <v>76</v>
      </c>
      <c r="B34" s="200">
        <f>'[2]13'!B36</f>
        <v>0</v>
      </c>
      <c r="C34" s="201">
        <f>'[2]13'!C36</f>
        <v>60</v>
      </c>
      <c r="D34" s="201">
        <f>'[2]13'!D36</f>
        <v>0</v>
      </c>
      <c r="E34" s="201">
        <f>'[2]13'!E36</f>
        <v>0</v>
      </c>
      <c r="F34" s="15">
        <f t="shared" si="6"/>
        <v>60</v>
      </c>
      <c r="G34" s="200">
        <f>'[2]13'!H36</f>
        <v>0</v>
      </c>
      <c r="H34" s="201">
        <f>'[2]13'!I36</f>
        <v>29</v>
      </c>
      <c r="I34" s="201">
        <f>'[2]13'!J36</f>
        <v>0</v>
      </c>
      <c r="J34" s="201">
        <f>'[2]13'!K36</f>
        <v>0</v>
      </c>
      <c r="K34" s="15">
        <f t="shared" si="3"/>
        <v>29</v>
      </c>
      <c r="L34" s="18">
        <f>frq!C34</f>
        <v>1</v>
      </c>
      <c r="M34" s="125">
        <f t="shared" si="4"/>
        <v>-0.4</v>
      </c>
      <c r="N34" s="16">
        <f t="shared" si="0"/>
        <v>29</v>
      </c>
      <c r="O34" s="16">
        <f t="shared" si="1"/>
        <v>0</v>
      </c>
      <c r="P34" s="16">
        <f t="shared" si="2"/>
        <v>0</v>
      </c>
      <c r="Q34" s="17">
        <f t="shared" si="5"/>
        <v>28.6</v>
      </c>
      <c r="R34" s="18">
        <v>0.4</v>
      </c>
      <c r="S34" s="18"/>
    </row>
    <row r="35" spans="1:19">
      <c r="A35" s="8" t="s">
        <v>77</v>
      </c>
      <c r="B35" s="200">
        <f>'[2]13'!B37</f>
        <v>0</v>
      </c>
      <c r="C35" s="201">
        <f>'[2]13'!C37</f>
        <v>60</v>
      </c>
      <c r="D35" s="201">
        <f>'[2]13'!D37</f>
        <v>0</v>
      </c>
      <c r="E35" s="201">
        <f>'[2]13'!E37</f>
        <v>0</v>
      </c>
      <c r="F35" s="15">
        <f t="shared" si="6"/>
        <v>60</v>
      </c>
      <c r="G35" s="200">
        <f>'[2]13'!H37</f>
        <v>0</v>
      </c>
      <c r="H35" s="201">
        <f>'[2]13'!I37</f>
        <v>29</v>
      </c>
      <c r="I35" s="201">
        <f>'[2]13'!J37</f>
        <v>0</v>
      </c>
      <c r="J35" s="201">
        <f>'[2]13'!K37</f>
        <v>0</v>
      </c>
      <c r="K35" s="15">
        <f t="shared" si="3"/>
        <v>29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29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28.6</v>
      </c>
      <c r="R35" s="18">
        <v>0.4</v>
      </c>
      <c r="S35" s="18"/>
    </row>
    <row r="36" spans="1:19">
      <c r="A36" s="8" t="s">
        <v>78</v>
      </c>
      <c r="B36" s="200">
        <f>'[2]13'!B38</f>
        <v>0</v>
      </c>
      <c r="C36" s="201">
        <f>'[2]13'!C38</f>
        <v>60</v>
      </c>
      <c r="D36" s="201">
        <f>'[2]13'!D38</f>
        <v>0</v>
      </c>
      <c r="E36" s="201">
        <f>'[2]13'!E38</f>
        <v>0</v>
      </c>
      <c r="F36" s="15">
        <f t="shared" si="6"/>
        <v>60</v>
      </c>
      <c r="G36" s="200">
        <f>'[2]13'!H38</f>
        <v>0</v>
      </c>
      <c r="H36" s="201">
        <f>'[2]13'!I38</f>
        <v>25</v>
      </c>
      <c r="I36" s="201">
        <f>'[2]13'!J38</f>
        <v>0</v>
      </c>
      <c r="J36" s="201">
        <f>'[2]13'!K38</f>
        <v>0</v>
      </c>
      <c r="K36" s="15">
        <f t="shared" si="3"/>
        <v>25</v>
      </c>
      <c r="L36" s="18">
        <f>frq!C36</f>
        <v>1</v>
      </c>
      <c r="M36" s="125">
        <f t="shared" si="4"/>
        <v>-0.4</v>
      </c>
      <c r="N36" s="16">
        <f t="shared" si="7"/>
        <v>25</v>
      </c>
      <c r="O36" s="16">
        <f t="shared" si="8"/>
        <v>0</v>
      </c>
      <c r="P36" s="16">
        <f t="shared" si="9"/>
        <v>0</v>
      </c>
      <c r="Q36" s="17">
        <f t="shared" si="5"/>
        <v>24.6</v>
      </c>
      <c r="R36" s="18">
        <v>0.4</v>
      </c>
      <c r="S36" s="18"/>
    </row>
    <row r="37" spans="1:19">
      <c r="A37" s="8" t="s">
        <v>79</v>
      </c>
      <c r="B37" s="200">
        <f>'[2]13'!B39</f>
        <v>0</v>
      </c>
      <c r="C37" s="201">
        <f>'[2]13'!C39</f>
        <v>60</v>
      </c>
      <c r="D37" s="201">
        <f>'[2]13'!D39</f>
        <v>0</v>
      </c>
      <c r="E37" s="201">
        <f>'[2]13'!E39</f>
        <v>0</v>
      </c>
      <c r="F37" s="15">
        <f t="shared" si="6"/>
        <v>60</v>
      </c>
      <c r="G37" s="200">
        <f>'[2]13'!H39</f>
        <v>0</v>
      </c>
      <c r="H37" s="201">
        <f>'[2]13'!I39</f>
        <v>29</v>
      </c>
      <c r="I37" s="201">
        <f>'[2]13'!J39</f>
        <v>0</v>
      </c>
      <c r="J37" s="201">
        <f>'[2]13'!K39</f>
        <v>0</v>
      </c>
      <c r="K37" s="15">
        <f t="shared" si="3"/>
        <v>29</v>
      </c>
      <c r="L37" s="18">
        <f>frq!C37</f>
        <v>1</v>
      </c>
      <c r="M37" s="125">
        <f t="shared" si="4"/>
        <v>-0.4</v>
      </c>
      <c r="N37" s="16">
        <f t="shared" si="7"/>
        <v>29</v>
      </c>
      <c r="O37" s="16">
        <f t="shared" si="8"/>
        <v>0</v>
      </c>
      <c r="P37" s="16">
        <f t="shared" si="9"/>
        <v>0</v>
      </c>
      <c r="Q37" s="17">
        <f t="shared" si="5"/>
        <v>28.6</v>
      </c>
      <c r="R37" s="18">
        <v>0.4</v>
      </c>
      <c r="S37" s="18"/>
    </row>
    <row r="38" spans="1:19">
      <c r="A38" s="8" t="s">
        <v>80</v>
      </c>
      <c r="B38" s="200">
        <f>'[2]13'!B40</f>
        <v>0</v>
      </c>
      <c r="C38" s="201">
        <f>'[2]13'!C40</f>
        <v>60</v>
      </c>
      <c r="D38" s="201">
        <f>'[2]13'!D40</f>
        <v>0</v>
      </c>
      <c r="E38" s="201">
        <f>'[2]13'!E40</f>
        <v>0</v>
      </c>
      <c r="F38" s="15">
        <f t="shared" si="6"/>
        <v>60</v>
      </c>
      <c r="G38" s="200">
        <f>'[2]13'!H40</f>
        <v>0</v>
      </c>
      <c r="H38" s="201">
        <f>'[2]13'!I40</f>
        <v>29</v>
      </c>
      <c r="I38" s="201">
        <f>'[2]13'!J40</f>
        <v>0</v>
      </c>
      <c r="J38" s="201">
        <f>'[2]13'!K40</f>
        <v>0</v>
      </c>
      <c r="K38" s="15">
        <f t="shared" si="3"/>
        <v>29</v>
      </c>
      <c r="L38" s="18">
        <f>frq!C38</f>
        <v>1</v>
      </c>
      <c r="M38" s="125">
        <f t="shared" si="4"/>
        <v>-0.4</v>
      </c>
      <c r="N38" s="16">
        <f t="shared" si="7"/>
        <v>29</v>
      </c>
      <c r="O38" s="16">
        <f t="shared" si="8"/>
        <v>0</v>
      </c>
      <c r="P38" s="16">
        <f t="shared" si="9"/>
        <v>0</v>
      </c>
      <c r="Q38" s="17">
        <f t="shared" si="5"/>
        <v>28.6</v>
      </c>
      <c r="R38" s="18">
        <v>0.4</v>
      </c>
      <c r="S38" s="18"/>
    </row>
    <row r="39" spans="1:19">
      <c r="A39" s="8" t="s">
        <v>81</v>
      </c>
      <c r="B39" s="200">
        <f>'[2]13'!B41</f>
        <v>0</v>
      </c>
      <c r="C39" s="201">
        <f>'[2]13'!C41</f>
        <v>60</v>
      </c>
      <c r="D39" s="201">
        <f>'[2]13'!D41</f>
        <v>0</v>
      </c>
      <c r="E39" s="201">
        <f>'[2]13'!E41</f>
        <v>0</v>
      </c>
      <c r="F39" s="15">
        <f t="shared" si="6"/>
        <v>60</v>
      </c>
      <c r="G39" s="200">
        <f>'[2]13'!H41</f>
        <v>0</v>
      </c>
      <c r="H39" s="201">
        <f>'[2]13'!I41</f>
        <v>29</v>
      </c>
      <c r="I39" s="201">
        <f>'[2]13'!J41</f>
        <v>0</v>
      </c>
      <c r="J39" s="201">
        <f>'[2]13'!K41</f>
        <v>0</v>
      </c>
      <c r="K39" s="15">
        <f t="shared" si="3"/>
        <v>29</v>
      </c>
      <c r="L39" s="18">
        <f>frq!C39</f>
        <v>1</v>
      </c>
      <c r="M39" s="125">
        <f t="shared" si="4"/>
        <v>-0.7</v>
      </c>
      <c r="N39" s="16">
        <f t="shared" si="7"/>
        <v>29</v>
      </c>
      <c r="O39" s="16">
        <f t="shared" si="8"/>
        <v>0</v>
      </c>
      <c r="P39" s="16">
        <f t="shared" si="9"/>
        <v>0</v>
      </c>
      <c r="Q39" s="17">
        <f t="shared" si="5"/>
        <v>28.3</v>
      </c>
      <c r="R39" s="18">
        <v>0.7</v>
      </c>
      <c r="S39" s="18"/>
    </row>
    <row r="40" spans="1:19">
      <c r="A40" s="8" t="s">
        <v>82</v>
      </c>
      <c r="B40" s="200">
        <f>'[2]13'!B42</f>
        <v>0</v>
      </c>
      <c r="C40" s="201">
        <f>'[2]13'!C42</f>
        <v>60</v>
      </c>
      <c r="D40" s="201">
        <f>'[2]13'!D42</f>
        <v>0</v>
      </c>
      <c r="E40" s="201">
        <f>'[2]13'!E42</f>
        <v>0</v>
      </c>
      <c r="F40" s="15">
        <f t="shared" si="6"/>
        <v>60</v>
      </c>
      <c r="G40" s="200">
        <f>'[2]13'!H42</f>
        <v>0</v>
      </c>
      <c r="H40" s="201">
        <f>'[2]13'!I42</f>
        <v>29</v>
      </c>
      <c r="I40" s="201">
        <f>'[2]13'!J42</f>
        <v>0</v>
      </c>
      <c r="J40" s="201">
        <f>'[2]13'!K42</f>
        <v>0</v>
      </c>
      <c r="K40" s="15">
        <f t="shared" si="3"/>
        <v>29</v>
      </c>
      <c r="L40" s="18">
        <f>frq!C40</f>
        <v>1</v>
      </c>
      <c r="M40" s="125">
        <f t="shared" si="4"/>
        <v>-0.7</v>
      </c>
      <c r="N40" s="16">
        <f t="shared" si="7"/>
        <v>29</v>
      </c>
      <c r="O40" s="16">
        <f t="shared" si="8"/>
        <v>0</v>
      </c>
      <c r="P40" s="16">
        <f t="shared" si="9"/>
        <v>0</v>
      </c>
      <c r="Q40" s="17">
        <f t="shared" si="5"/>
        <v>28.3</v>
      </c>
      <c r="R40" s="18">
        <v>0.7</v>
      </c>
      <c r="S40" s="18"/>
    </row>
    <row r="41" spans="1:19">
      <c r="A41" s="8" t="s">
        <v>83</v>
      </c>
      <c r="B41" s="200">
        <f>'[2]13'!B43</f>
        <v>0</v>
      </c>
      <c r="C41" s="201">
        <f>'[2]13'!C43</f>
        <v>60</v>
      </c>
      <c r="D41" s="201">
        <f>'[2]13'!D43</f>
        <v>0</v>
      </c>
      <c r="E41" s="201">
        <f>'[2]13'!E43</f>
        <v>0</v>
      </c>
      <c r="F41" s="15">
        <f t="shared" si="6"/>
        <v>60</v>
      </c>
      <c r="G41" s="200">
        <f>'[2]13'!H43</f>
        <v>0</v>
      </c>
      <c r="H41" s="201">
        <f>'[2]13'!I43</f>
        <v>29</v>
      </c>
      <c r="I41" s="201">
        <f>'[2]13'!J43</f>
        <v>0</v>
      </c>
      <c r="J41" s="201">
        <f>'[2]13'!K43</f>
        <v>0</v>
      </c>
      <c r="K41" s="15">
        <f t="shared" si="3"/>
        <v>29</v>
      </c>
      <c r="L41" s="18">
        <f>frq!C41</f>
        <v>1</v>
      </c>
      <c r="M41" s="125">
        <f t="shared" si="4"/>
        <v>-0.7</v>
      </c>
      <c r="N41" s="16">
        <f t="shared" si="7"/>
        <v>29</v>
      </c>
      <c r="O41" s="16">
        <f t="shared" si="8"/>
        <v>0</v>
      </c>
      <c r="P41" s="16">
        <f t="shared" si="9"/>
        <v>0</v>
      </c>
      <c r="Q41" s="17">
        <f t="shared" si="5"/>
        <v>28.3</v>
      </c>
      <c r="R41" s="18">
        <v>0.7</v>
      </c>
      <c r="S41" s="18"/>
    </row>
    <row r="42" spans="1:19">
      <c r="A42" s="8" t="s">
        <v>84</v>
      </c>
      <c r="B42" s="200">
        <f>'[2]13'!B44</f>
        <v>0</v>
      </c>
      <c r="C42" s="201">
        <f>'[2]13'!C44</f>
        <v>60</v>
      </c>
      <c r="D42" s="201">
        <f>'[2]13'!D44</f>
        <v>0</v>
      </c>
      <c r="E42" s="201">
        <f>'[2]13'!E44</f>
        <v>0</v>
      </c>
      <c r="F42" s="15">
        <f t="shared" si="6"/>
        <v>60</v>
      </c>
      <c r="G42" s="200">
        <f>'[2]13'!H44</f>
        <v>0</v>
      </c>
      <c r="H42" s="201">
        <f>'[2]13'!I44</f>
        <v>29</v>
      </c>
      <c r="I42" s="201">
        <f>'[2]13'!J44</f>
        <v>0</v>
      </c>
      <c r="J42" s="201">
        <f>'[2]13'!K44</f>
        <v>0</v>
      </c>
      <c r="K42" s="15">
        <f t="shared" si="3"/>
        <v>29</v>
      </c>
      <c r="L42" s="18">
        <f>frq!C42</f>
        <v>1</v>
      </c>
      <c r="M42" s="125">
        <f t="shared" si="4"/>
        <v>-0.7</v>
      </c>
      <c r="N42" s="16">
        <f t="shared" si="7"/>
        <v>29</v>
      </c>
      <c r="O42" s="16">
        <f t="shared" si="8"/>
        <v>0</v>
      </c>
      <c r="P42" s="16">
        <f t="shared" si="9"/>
        <v>0</v>
      </c>
      <c r="Q42" s="17">
        <f t="shared" si="5"/>
        <v>28.3</v>
      </c>
      <c r="R42" s="18">
        <v>0.7</v>
      </c>
      <c r="S42" s="18"/>
    </row>
    <row r="43" spans="1:19">
      <c r="A43" s="8" t="s">
        <v>85</v>
      </c>
      <c r="B43" s="200">
        <f>'[2]13'!B45</f>
        <v>0</v>
      </c>
      <c r="C43" s="201">
        <f>'[2]13'!C45</f>
        <v>60</v>
      </c>
      <c r="D43" s="201">
        <f>'[2]13'!D45</f>
        <v>0</v>
      </c>
      <c r="E43" s="201">
        <f>'[2]13'!E45</f>
        <v>0</v>
      </c>
      <c r="F43" s="15">
        <f t="shared" si="6"/>
        <v>60</v>
      </c>
      <c r="G43" s="200">
        <f>'[2]13'!H45</f>
        <v>0</v>
      </c>
      <c r="H43" s="201">
        <f>'[2]13'!I45</f>
        <v>29</v>
      </c>
      <c r="I43" s="201">
        <f>'[2]13'!J45</f>
        <v>0</v>
      </c>
      <c r="J43" s="201">
        <f>'[2]13'!K45</f>
        <v>0</v>
      </c>
      <c r="K43" s="15">
        <f t="shared" si="3"/>
        <v>29</v>
      </c>
      <c r="L43" s="18">
        <f>frq!C43</f>
        <v>1</v>
      </c>
      <c r="M43" s="125">
        <f t="shared" si="4"/>
        <v>-0.7</v>
      </c>
      <c r="N43" s="16">
        <f t="shared" si="7"/>
        <v>29</v>
      </c>
      <c r="O43" s="16">
        <f t="shared" si="8"/>
        <v>0</v>
      </c>
      <c r="P43" s="16">
        <f t="shared" si="9"/>
        <v>0</v>
      </c>
      <c r="Q43" s="17">
        <f t="shared" si="5"/>
        <v>28.3</v>
      </c>
      <c r="R43" s="18">
        <v>0.7</v>
      </c>
      <c r="S43" s="18"/>
    </row>
    <row r="44" spans="1:19">
      <c r="A44" s="8" t="s">
        <v>86</v>
      </c>
      <c r="B44" s="200">
        <f>'[2]13'!B46</f>
        <v>0</v>
      </c>
      <c r="C44" s="201">
        <f>'[2]13'!C46</f>
        <v>60</v>
      </c>
      <c r="D44" s="201">
        <f>'[2]13'!D46</f>
        <v>0</v>
      </c>
      <c r="E44" s="201">
        <f>'[2]13'!E46</f>
        <v>0</v>
      </c>
      <c r="F44" s="15">
        <f t="shared" si="6"/>
        <v>60</v>
      </c>
      <c r="G44" s="200">
        <f>'[2]13'!H46</f>
        <v>0</v>
      </c>
      <c r="H44" s="201">
        <f>'[2]13'!I46</f>
        <v>29</v>
      </c>
      <c r="I44" s="201">
        <f>'[2]13'!J46</f>
        <v>0</v>
      </c>
      <c r="J44" s="201">
        <f>'[2]13'!K46</f>
        <v>0</v>
      </c>
      <c r="K44" s="15">
        <f t="shared" si="3"/>
        <v>29</v>
      </c>
      <c r="L44" s="18">
        <f>frq!C44</f>
        <v>1</v>
      </c>
      <c r="M44" s="125">
        <f t="shared" si="4"/>
        <v>-0.7</v>
      </c>
      <c r="N44" s="16">
        <f t="shared" si="7"/>
        <v>29</v>
      </c>
      <c r="O44" s="16">
        <f t="shared" si="8"/>
        <v>0</v>
      </c>
      <c r="P44" s="16">
        <f t="shared" si="9"/>
        <v>0</v>
      </c>
      <c r="Q44" s="17">
        <f t="shared" si="5"/>
        <v>28.3</v>
      </c>
      <c r="R44" s="18">
        <v>0.7</v>
      </c>
      <c r="S44" s="18"/>
    </row>
    <row r="45" spans="1:19">
      <c r="A45" s="8" t="s">
        <v>87</v>
      </c>
      <c r="B45" s="200">
        <f>'[2]13'!B47</f>
        <v>0</v>
      </c>
      <c r="C45" s="201">
        <f>'[2]13'!C47</f>
        <v>60</v>
      </c>
      <c r="D45" s="201">
        <f>'[2]13'!D47</f>
        <v>0</v>
      </c>
      <c r="E45" s="201">
        <f>'[2]13'!E47</f>
        <v>0</v>
      </c>
      <c r="F45" s="15">
        <f t="shared" si="6"/>
        <v>60</v>
      </c>
      <c r="G45" s="200">
        <f>'[2]13'!H47</f>
        <v>0</v>
      </c>
      <c r="H45" s="201">
        <f>'[2]13'!I47</f>
        <v>27</v>
      </c>
      <c r="I45" s="201">
        <f>'[2]13'!J47</f>
        <v>0</v>
      </c>
      <c r="J45" s="201">
        <f>'[2]13'!K47</f>
        <v>0</v>
      </c>
      <c r="K45" s="15">
        <f t="shared" si="3"/>
        <v>27</v>
      </c>
      <c r="L45" s="18">
        <f>frq!C45</f>
        <v>1</v>
      </c>
      <c r="M45" s="125">
        <f t="shared" si="4"/>
        <v>-0.7</v>
      </c>
      <c r="N45" s="16">
        <f t="shared" si="7"/>
        <v>27</v>
      </c>
      <c r="O45" s="16">
        <f t="shared" si="8"/>
        <v>0</v>
      </c>
      <c r="P45" s="16">
        <f t="shared" si="9"/>
        <v>0</v>
      </c>
      <c r="Q45" s="17">
        <f t="shared" si="5"/>
        <v>26.3</v>
      </c>
      <c r="R45" s="18">
        <v>0.7</v>
      </c>
      <c r="S45" s="18"/>
    </row>
    <row r="46" spans="1:19">
      <c r="A46" s="8" t="s">
        <v>88</v>
      </c>
      <c r="B46" s="200">
        <f>'[2]13'!B48</f>
        <v>0</v>
      </c>
      <c r="C46" s="201">
        <f>'[2]13'!C48</f>
        <v>60</v>
      </c>
      <c r="D46" s="201">
        <f>'[2]13'!D48</f>
        <v>0</v>
      </c>
      <c r="E46" s="201">
        <f>'[2]13'!E48</f>
        <v>0</v>
      </c>
      <c r="F46" s="15">
        <f t="shared" si="6"/>
        <v>60</v>
      </c>
      <c r="G46" s="200">
        <f>'[2]13'!H48</f>
        <v>0</v>
      </c>
      <c r="H46" s="201">
        <f>'[2]13'!I48</f>
        <v>27</v>
      </c>
      <c r="I46" s="201">
        <f>'[2]13'!J48</f>
        <v>0</v>
      </c>
      <c r="J46" s="201">
        <f>'[2]13'!K48</f>
        <v>0</v>
      </c>
      <c r="K46" s="15">
        <f t="shared" si="3"/>
        <v>27</v>
      </c>
      <c r="L46" s="18">
        <f>frq!C46</f>
        <v>1</v>
      </c>
      <c r="M46" s="125">
        <f t="shared" si="4"/>
        <v>-0.7</v>
      </c>
      <c r="N46" s="16">
        <f t="shared" si="7"/>
        <v>27</v>
      </c>
      <c r="O46" s="16">
        <f t="shared" si="8"/>
        <v>0</v>
      </c>
      <c r="P46" s="16">
        <f t="shared" si="9"/>
        <v>0</v>
      </c>
      <c r="Q46" s="17">
        <f t="shared" si="5"/>
        <v>26.3</v>
      </c>
      <c r="R46" s="18">
        <v>0.7</v>
      </c>
      <c r="S46" s="18"/>
    </row>
    <row r="47" spans="1:19">
      <c r="A47" s="8" t="s">
        <v>89</v>
      </c>
      <c r="B47" s="200">
        <f>'[2]13'!B49</f>
        <v>0</v>
      </c>
      <c r="C47" s="201">
        <f>'[2]13'!C49</f>
        <v>60</v>
      </c>
      <c r="D47" s="201">
        <f>'[2]13'!D49</f>
        <v>0</v>
      </c>
      <c r="E47" s="201">
        <f>'[2]13'!E49</f>
        <v>0</v>
      </c>
      <c r="F47" s="15">
        <f t="shared" si="6"/>
        <v>60</v>
      </c>
      <c r="G47" s="200">
        <f>'[2]13'!H49</f>
        <v>0</v>
      </c>
      <c r="H47" s="201">
        <f>'[2]13'!I49</f>
        <v>29</v>
      </c>
      <c r="I47" s="201">
        <f>'[2]13'!J49</f>
        <v>0</v>
      </c>
      <c r="J47" s="201">
        <f>'[2]13'!K49</f>
        <v>0</v>
      </c>
      <c r="K47" s="15">
        <f t="shared" si="3"/>
        <v>29</v>
      </c>
      <c r="L47" s="18">
        <f>frq!C47</f>
        <v>1</v>
      </c>
      <c r="M47" s="125">
        <f t="shared" si="4"/>
        <v>-0.7</v>
      </c>
      <c r="N47" s="16">
        <f t="shared" si="7"/>
        <v>29</v>
      </c>
      <c r="O47" s="16">
        <f t="shared" si="8"/>
        <v>0</v>
      </c>
      <c r="P47" s="16">
        <f t="shared" si="9"/>
        <v>0</v>
      </c>
      <c r="Q47" s="17">
        <f t="shared" si="5"/>
        <v>28.3</v>
      </c>
      <c r="R47" s="18">
        <v>0.7</v>
      </c>
      <c r="S47" s="18"/>
    </row>
    <row r="48" spans="1:19">
      <c r="A48" s="8" t="s">
        <v>90</v>
      </c>
      <c r="B48" s="200">
        <f>'[2]13'!B50</f>
        <v>0</v>
      </c>
      <c r="C48" s="201">
        <f>'[2]13'!C50</f>
        <v>60</v>
      </c>
      <c r="D48" s="201">
        <f>'[2]13'!D50</f>
        <v>0</v>
      </c>
      <c r="E48" s="201">
        <f>'[2]13'!E50</f>
        <v>0</v>
      </c>
      <c r="F48" s="15">
        <f t="shared" si="6"/>
        <v>60</v>
      </c>
      <c r="G48" s="200">
        <f>'[2]13'!H50</f>
        <v>0</v>
      </c>
      <c r="H48" s="201">
        <f>'[2]13'!I50</f>
        <v>29</v>
      </c>
      <c r="I48" s="201">
        <f>'[2]13'!J50</f>
        <v>0</v>
      </c>
      <c r="J48" s="201">
        <f>'[2]13'!K50</f>
        <v>0</v>
      </c>
      <c r="K48" s="15">
        <f t="shared" si="3"/>
        <v>29</v>
      </c>
      <c r="L48" s="18">
        <f>frq!C48</f>
        <v>1</v>
      </c>
      <c r="M48" s="125">
        <f t="shared" si="4"/>
        <v>-0.7</v>
      </c>
      <c r="N48" s="16">
        <f t="shared" si="7"/>
        <v>29</v>
      </c>
      <c r="O48" s="16">
        <f t="shared" si="8"/>
        <v>0</v>
      </c>
      <c r="P48" s="16">
        <f t="shared" si="9"/>
        <v>0</v>
      </c>
      <c r="Q48" s="17">
        <f t="shared" si="5"/>
        <v>28.3</v>
      </c>
      <c r="R48" s="18">
        <v>0.7</v>
      </c>
      <c r="S48" s="18"/>
    </row>
    <row r="49" spans="1:19">
      <c r="A49" s="8" t="s">
        <v>91</v>
      </c>
      <c r="B49" s="200">
        <f>'[2]13'!B51</f>
        <v>0</v>
      </c>
      <c r="C49" s="201">
        <f>'[2]13'!C51</f>
        <v>60</v>
      </c>
      <c r="D49" s="201">
        <f>'[2]13'!D51</f>
        <v>0</v>
      </c>
      <c r="E49" s="201">
        <f>'[2]13'!E51</f>
        <v>0</v>
      </c>
      <c r="F49" s="15">
        <f t="shared" si="6"/>
        <v>60</v>
      </c>
      <c r="G49" s="200">
        <f>'[2]13'!H51</f>
        <v>0</v>
      </c>
      <c r="H49" s="201">
        <f>'[2]13'!I51</f>
        <v>29</v>
      </c>
      <c r="I49" s="201">
        <f>'[2]13'!J51</f>
        <v>0</v>
      </c>
      <c r="J49" s="201">
        <f>'[2]13'!K51</f>
        <v>0</v>
      </c>
      <c r="K49" s="15">
        <f t="shared" si="3"/>
        <v>29</v>
      </c>
      <c r="L49" s="18">
        <f>frq!C49</f>
        <v>1</v>
      </c>
      <c r="M49" s="125">
        <f t="shared" si="4"/>
        <v>-0.7</v>
      </c>
      <c r="N49" s="16">
        <f t="shared" si="7"/>
        <v>29</v>
      </c>
      <c r="O49" s="16">
        <f t="shared" si="8"/>
        <v>0</v>
      </c>
      <c r="P49" s="16">
        <f t="shared" si="9"/>
        <v>0</v>
      </c>
      <c r="Q49" s="17">
        <f t="shared" si="5"/>
        <v>28.3</v>
      </c>
      <c r="R49" s="18">
        <v>0.7</v>
      </c>
      <c r="S49" s="18"/>
    </row>
    <row r="50" spans="1:19">
      <c r="A50" s="8" t="s">
        <v>92</v>
      </c>
      <c r="B50" s="200">
        <f>'[2]13'!B52</f>
        <v>0</v>
      </c>
      <c r="C50" s="201">
        <f>'[2]13'!C52</f>
        <v>60</v>
      </c>
      <c r="D50" s="201">
        <f>'[2]13'!D52</f>
        <v>0</v>
      </c>
      <c r="E50" s="201">
        <f>'[2]13'!E52</f>
        <v>0</v>
      </c>
      <c r="F50" s="15">
        <f t="shared" si="6"/>
        <v>60</v>
      </c>
      <c r="G50" s="200">
        <f>'[2]13'!H52</f>
        <v>0</v>
      </c>
      <c r="H50" s="201">
        <f>'[2]13'!I52</f>
        <v>29</v>
      </c>
      <c r="I50" s="201">
        <f>'[2]13'!J52</f>
        <v>0</v>
      </c>
      <c r="J50" s="201">
        <f>'[2]13'!K52</f>
        <v>0</v>
      </c>
      <c r="K50" s="15">
        <f t="shared" si="3"/>
        <v>29</v>
      </c>
      <c r="L50" s="18">
        <f>frq!C50</f>
        <v>1</v>
      </c>
      <c r="M50" s="125">
        <f t="shared" si="4"/>
        <v>-0.7</v>
      </c>
      <c r="N50" s="16">
        <f t="shared" si="7"/>
        <v>29</v>
      </c>
      <c r="O50" s="16">
        <f t="shared" si="8"/>
        <v>0</v>
      </c>
      <c r="P50" s="16">
        <f t="shared" si="9"/>
        <v>0</v>
      </c>
      <c r="Q50" s="17">
        <f t="shared" si="5"/>
        <v>28.3</v>
      </c>
      <c r="R50" s="18">
        <v>0.7</v>
      </c>
      <c r="S50" s="18"/>
    </row>
    <row r="51" spans="1:19">
      <c r="A51" s="8" t="s">
        <v>93</v>
      </c>
      <c r="B51" s="200">
        <f>'[2]13'!B53</f>
        <v>0</v>
      </c>
      <c r="C51" s="201">
        <f>'[2]13'!C53</f>
        <v>60</v>
      </c>
      <c r="D51" s="201">
        <f>'[2]13'!D53</f>
        <v>0</v>
      </c>
      <c r="E51" s="201">
        <f>'[2]13'!E53</f>
        <v>0</v>
      </c>
      <c r="F51" s="15">
        <f t="shared" si="6"/>
        <v>60</v>
      </c>
      <c r="G51" s="200">
        <f>'[2]13'!H53</f>
        <v>0</v>
      </c>
      <c r="H51" s="201">
        <f>'[2]13'!I53</f>
        <v>29</v>
      </c>
      <c r="I51" s="201">
        <f>'[2]13'!J53</f>
        <v>0</v>
      </c>
      <c r="J51" s="201">
        <f>'[2]13'!K53</f>
        <v>0</v>
      </c>
      <c r="K51" s="15">
        <f t="shared" si="3"/>
        <v>29</v>
      </c>
      <c r="L51" s="18">
        <f>frq!C51</f>
        <v>1</v>
      </c>
      <c r="M51" s="125">
        <f t="shared" si="4"/>
        <v>-0.7</v>
      </c>
      <c r="N51" s="16">
        <f t="shared" si="7"/>
        <v>29</v>
      </c>
      <c r="O51" s="16">
        <f t="shared" si="8"/>
        <v>0</v>
      </c>
      <c r="P51" s="16">
        <f t="shared" si="9"/>
        <v>0</v>
      </c>
      <c r="Q51" s="17">
        <f t="shared" si="5"/>
        <v>28.3</v>
      </c>
      <c r="R51" s="18">
        <v>0.7</v>
      </c>
      <c r="S51" s="18"/>
    </row>
    <row r="52" spans="1:19">
      <c r="A52" s="8" t="s">
        <v>94</v>
      </c>
      <c r="B52" s="200">
        <f>'[2]13'!B54</f>
        <v>0</v>
      </c>
      <c r="C52" s="201">
        <f>'[2]13'!C54</f>
        <v>60</v>
      </c>
      <c r="D52" s="201">
        <f>'[2]13'!D54</f>
        <v>0</v>
      </c>
      <c r="E52" s="201">
        <f>'[2]13'!E54</f>
        <v>0</v>
      </c>
      <c r="F52" s="15">
        <f t="shared" si="6"/>
        <v>60</v>
      </c>
      <c r="G52" s="200">
        <f>'[2]13'!H54</f>
        <v>0</v>
      </c>
      <c r="H52" s="201">
        <f>'[2]13'!I54</f>
        <v>29</v>
      </c>
      <c r="I52" s="201">
        <f>'[2]13'!J54</f>
        <v>0</v>
      </c>
      <c r="J52" s="201">
        <f>'[2]13'!K54</f>
        <v>0</v>
      </c>
      <c r="K52" s="15">
        <f t="shared" si="3"/>
        <v>29</v>
      </c>
      <c r="L52" s="18">
        <f>frq!C52</f>
        <v>1</v>
      </c>
      <c r="M52" s="125">
        <f t="shared" si="4"/>
        <v>-0.7</v>
      </c>
      <c r="N52" s="16">
        <f t="shared" si="7"/>
        <v>29</v>
      </c>
      <c r="O52" s="16">
        <f t="shared" si="8"/>
        <v>0</v>
      </c>
      <c r="P52" s="16">
        <f t="shared" si="9"/>
        <v>0</v>
      </c>
      <c r="Q52" s="17">
        <f t="shared" si="5"/>
        <v>28.3</v>
      </c>
      <c r="R52" s="18">
        <v>0.7</v>
      </c>
      <c r="S52" s="18"/>
    </row>
    <row r="53" spans="1:19">
      <c r="A53" s="8" t="s">
        <v>95</v>
      </c>
      <c r="B53" s="200">
        <f>'[2]13'!B55</f>
        <v>0</v>
      </c>
      <c r="C53" s="201">
        <f>'[2]13'!C55</f>
        <v>60</v>
      </c>
      <c r="D53" s="201">
        <f>'[2]13'!D55</f>
        <v>0</v>
      </c>
      <c r="E53" s="201">
        <f>'[2]13'!E55</f>
        <v>0</v>
      </c>
      <c r="F53" s="15">
        <f t="shared" si="6"/>
        <v>60</v>
      </c>
      <c r="G53" s="200">
        <f>'[2]13'!H55</f>
        <v>0</v>
      </c>
      <c r="H53" s="201">
        <f>'[2]13'!I55</f>
        <v>29</v>
      </c>
      <c r="I53" s="201">
        <f>'[2]13'!J55</f>
        <v>0</v>
      </c>
      <c r="J53" s="201">
        <f>'[2]13'!K55</f>
        <v>0</v>
      </c>
      <c r="K53" s="15">
        <f t="shared" si="3"/>
        <v>29</v>
      </c>
      <c r="L53" s="18">
        <f>frq!C53</f>
        <v>1</v>
      </c>
      <c r="M53" s="125">
        <f t="shared" si="4"/>
        <v>-0.7</v>
      </c>
      <c r="N53" s="16">
        <f t="shared" si="7"/>
        <v>29</v>
      </c>
      <c r="O53" s="16">
        <f t="shared" si="8"/>
        <v>0</v>
      </c>
      <c r="P53" s="16">
        <f t="shared" si="9"/>
        <v>0</v>
      </c>
      <c r="Q53" s="17">
        <f t="shared" si="5"/>
        <v>28.3</v>
      </c>
      <c r="R53" s="18">
        <v>0.7</v>
      </c>
      <c r="S53" s="18"/>
    </row>
    <row r="54" spans="1:19">
      <c r="A54" s="8" t="s">
        <v>96</v>
      </c>
      <c r="B54" s="200">
        <f>'[2]13'!B56</f>
        <v>0</v>
      </c>
      <c r="C54" s="201">
        <f>'[2]13'!C56</f>
        <v>60</v>
      </c>
      <c r="D54" s="201">
        <f>'[2]13'!D56</f>
        <v>0</v>
      </c>
      <c r="E54" s="201">
        <f>'[2]13'!E56</f>
        <v>0</v>
      </c>
      <c r="F54" s="15">
        <f t="shared" si="6"/>
        <v>60</v>
      </c>
      <c r="G54" s="200">
        <f>'[2]13'!H56</f>
        <v>0</v>
      </c>
      <c r="H54" s="201">
        <f>'[2]13'!I56</f>
        <v>29</v>
      </c>
      <c r="I54" s="201">
        <f>'[2]13'!J56</f>
        <v>0</v>
      </c>
      <c r="J54" s="201">
        <f>'[2]13'!K56</f>
        <v>0</v>
      </c>
      <c r="K54" s="15">
        <f t="shared" si="3"/>
        <v>29</v>
      </c>
      <c r="L54" s="18">
        <f>frq!C54</f>
        <v>1</v>
      </c>
      <c r="M54" s="125">
        <f t="shared" si="4"/>
        <v>-0.7</v>
      </c>
      <c r="N54" s="16">
        <f t="shared" si="7"/>
        <v>29</v>
      </c>
      <c r="O54" s="16">
        <f t="shared" si="8"/>
        <v>0</v>
      </c>
      <c r="P54" s="16">
        <f t="shared" si="9"/>
        <v>0</v>
      </c>
      <c r="Q54" s="17">
        <f t="shared" si="5"/>
        <v>28.3</v>
      </c>
      <c r="R54" s="18">
        <v>0.7</v>
      </c>
      <c r="S54" s="18"/>
    </row>
    <row r="55" spans="1:19">
      <c r="A55" s="8" t="s">
        <v>97</v>
      </c>
      <c r="B55" s="200">
        <f>'[2]13'!B57</f>
        <v>0</v>
      </c>
      <c r="C55" s="201">
        <f>'[2]13'!C57</f>
        <v>60</v>
      </c>
      <c r="D55" s="201">
        <f>'[2]13'!D57</f>
        <v>0</v>
      </c>
      <c r="E55" s="201">
        <f>'[2]13'!E57</f>
        <v>0</v>
      </c>
      <c r="F55" s="15">
        <f t="shared" si="6"/>
        <v>60</v>
      </c>
      <c r="G55" s="200">
        <f>'[2]13'!H57</f>
        <v>0</v>
      </c>
      <c r="H55" s="201">
        <f>'[2]13'!I57</f>
        <v>28</v>
      </c>
      <c r="I55" s="201">
        <f>'[2]13'!J57</f>
        <v>0</v>
      </c>
      <c r="J55" s="201">
        <f>'[2]13'!K57</f>
        <v>0</v>
      </c>
      <c r="K55" s="15">
        <f t="shared" si="3"/>
        <v>28</v>
      </c>
      <c r="L55" s="18">
        <f>frq!C55</f>
        <v>1</v>
      </c>
      <c r="M55" s="125">
        <f t="shared" si="4"/>
        <v>-0.7</v>
      </c>
      <c r="N55" s="16">
        <f t="shared" si="7"/>
        <v>28</v>
      </c>
      <c r="O55" s="16">
        <f t="shared" si="8"/>
        <v>0</v>
      </c>
      <c r="P55" s="16">
        <f t="shared" si="9"/>
        <v>0</v>
      </c>
      <c r="Q55" s="17">
        <f t="shared" si="5"/>
        <v>27.3</v>
      </c>
      <c r="R55" s="18">
        <v>0.7</v>
      </c>
      <c r="S55" s="18"/>
    </row>
    <row r="56" spans="1:19">
      <c r="A56" s="8" t="s">
        <v>98</v>
      </c>
      <c r="B56" s="200">
        <f>'[2]13'!B58</f>
        <v>0</v>
      </c>
      <c r="C56" s="201">
        <f>'[2]13'!C58</f>
        <v>60</v>
      </c>
      <c r="D56" s="201">
        <f>'[2]13'!D58</f>
        <v>0</v>
      </c>
      <c r="E56" s="201">
        <f>'[2]13'!E58</f>
        <v>0</v>
      </c>
      <c r="F56" s="15">
        <f t="shared" si="6"/>
        <v>60</v>
      </c>
      <c r="G56" s="200">
        <f>'[2]13'!H58</f>
        <v>0</v>
      </c>
      <c r="H56" s="201">
        <f>'[2]13'!I58</f>
        <v>28</v>
      </c>
      <c r="I56" s="201">
        <f>'[2]13'!J58</f>
        <v>0</v>
      </c>
      <c r="J56" s="201">
        <f>'[2]13'!K58</f>
        <v>0</v>
      </c>
      <c r="K56" s="15">
        <f t="shared" si="3"/>
        <v>28</v>
      </c>
      <c r="L56" s="18">
        <f>frq!C56</f>
        <v>1</v>
      </c>
      <c r="M56" s="125">
        <f t="shared" si="4"/>
        <v>-0.7</v>
      </c>
      <c r="N56" s="16">
        <f t="shared" si="7"/>
        <v>28</v>
      </c>
      <c r="O56" s="16">
        <f t="shared" si="8"/>
        <v>0</v>
      </c>
      <c r="P56" s="16">
        <f t="shared" si="9"/>
        <v>0</v>
      </c>
      <c r="Q56" s="17">
        <f t="shared" si="5"/>
        <v>27.3</v>
      </c>
      <c r="R56" s="18">
        <v>0.7</v>
      </c>
      <c r="S56" s="18"/>
    </row>
    <row r="57" spans="1:19">
      <c r="A57" s="8" t="s">
        <v>99</v>
      </c>
      <c r="B57" s="200">
        <f>'[2]13'!B59</f>
        <v>0</v>
      </c>
      <c r="C57" s="201">
        <f>'[2]13'!C59</f>
        <v>60</v>
      </c>
      <c r="D57" s="201">
        <f>'[2]13'!D59</f>
        <v>0</v>
      </c>
      <c r="E57" s="201">
        <f>'[2]13'!E59</f>
        <v>0</v>
      </c>
      <c r="F57" s="15">
        <f t="shared" si="6"/>
        <v>60</v>
      </c>
      <c r="G57" s="200">
        <f>'[2]13'!H59</f>
        <v>0</v>
      </c>
      <c r="H57" s="201">
        <f>'[2]13'!I59</f>
        <v>28</v>
      </c>
      <c r="I57" s="201">
        <f>'[2]13'!J59</f>
        <v>0</v>
      </c>
      <c r="J57" s="201">
        <f>'[2]13'!K59</f>
        <v>0</v>
      </c>
      <c r="K57" s="15">
        <f t="shared" si="3"/>
        <v>28</v>
      </c>
      <c r="L57" s="18">
        <f>frq!C57</f>
        <v>1</v>
      </c>
      <c r="M57" s="125">
        <f t="shared" si="4"/>
        <v>-0.7</v>
      </c>
      <c r="N57" s="16">
        <f t="shared" si="7"/>
        <v>28</v>
      </c>
      <c r="O57" s="16">
        <f t="shared" si="8"/>
        <v>0</v>
      </c>
      <c r="P57" s="16">
        <f t="shared" si="9"/>
        <v>0</v>
      </c>
      <c r="Q57" s="17">
        <f t="shared" si="5"/>
        <v>27.3</v>
      </c>
      <c r="R57" s="18">
        <v>0.7</v>
      </c>
      <c r="S57" s="18"/>
    </row>
    <row r="58" spans="1:19">
      <c r="A58" s="8" t="s">
        <v>100</v>
      </c>
      <c r="B58" s="200">
        <f>'[2]13'!B60</f>
        <v>0</v>
      </c>
      <c r="C58" s="201">
        <f>'[2]13'!C60</f>
        <v>60</v>
      </c>
      <c r="D58" s="201">
        <f>'[2]13'!D60</f>
        <v>0</v>
      </c>
      <c r="E58" s="201">
        <f>'[2]13'!E60</f>
        <v>0</v>
      </c>
      <c r="F58" s="15">
        <f t="shared" si="6"/>
        <v>60</v>
      </c>
      <c r="G58" s="200">
        <f>'[2]13'!H60</f>
        <v>0</v>
      </c>
      <c r="H58" s="201">
        <f>'[2]13'!I60</f>
        <v>28</v>
      </c>
      <c r="I58" s="201">
        <f>'[2]13'!J60</f>
        <v>0</v>
      </c>
      <c r="J58" s="201">
        <f>'[2]13'!K60</f>
        <v>0</v>
      </c>
      <c r="K58" s="15">
        <f t="shared" si="3"/>
        <v>28</v>
      </c>
      <c r="L58" s="18">
        <f>frq!C58</f>
        <v>1</v>
      </c>
      <c r="M58" s="125">
        <f t="shared" si="4"/>
        <v>-0.7</v>
      </c>
      <c r="N58" s="16">
        <f t="shared" si="7"/>
        <v>28</v>
      </c>
      <c r="O58" s="16">
        <f t="shared" si="8"/>
        <v>0</v>
      </c>
      <c r="P58" s="16">
        <f t="shared" si="9"/>
        <v>0</v>
      </c>
      <c r="Q58" s="17">
        <f t="shared" si="5"/>
        <v>27.3</v>
      </c>
      <c r="R58" s="18">
        <v>0.7</v>
      </c>
      <c r="S58" s="18"/>
    </row>
    <row r="59" spans="1:19">
      <c r="A59" s="8" t="s">
        <v>101</v>
      </c>
      <c r="B59" s="200">
        <f>'[2]13'!B61</f>
        <v>0</v>
      </c>
      <c r="C59" s="201">
        <f>'[2]13'!C61</f>
        <v>60</v>
      </c>
      <c r="D59" s="201">
        <f>'[2]13'!D61</f>
        <v>0</v>
      </c>
      <c r="E59" s="201">
        <f>'[2]13'!E61</f>
        <v>0</v>
      </c>
      <c r="F59" s="15">
        <f t="shared" si="6"/>
        <v>60</v>
      </c>
      <c r="G59" s="200">
        <f>'[2]13'!H61</f>
        <v>0</v>
      </c>
      <c r="H59" s="201">
        <f>'[2]13'!I61</f>
        <v>28</v>
      </c>
      <c r="I59" s="201">
        <f>'[2]13'!J61</f>
        <v>0</v>
      </c>
      <c r="J59" s="201">
        <f>'[2]13'!K61</f>
        <v>0</v>
      </c>
      <c r="K59" s="15">
        <f t="shared" si="3"/>
        <v>28</v>
      </c>
      <c r="L59" s="18">
        <f>frq!C59</f>
        <v>1</v>
      </c>
      <c r="M59" s="125">
        <f t="shared" si="4"/>
        <v>-0.7</v>
      </c>
      <c r="N59" s="16">
        <f t="shared" si="7"/>
        <v>28</v>
      </c>
      <c r="O59" s="16">
        <f t="shared" si="8"/>
        <v>0</v>
      </c>
      <c r="P59" s="16">
        <f t="shared" si="9"/>
        <v>0</v>
      </c>
      <c r="Q59" s="17">
        <f t="shared" si="5"/>
        <v>27.3</v>
      </c>
      <c r="R59" s="18">
        <v>0.7</v>
      </c>
      <c r="S59" s="18"/>
    </row>
    <row r="60" spans="1:19">
      <c r="A60" s="8" t="s">
        <v>102</v>
      </c>
      <c r="B60" s="200">
        <f>'[2]13'!B62</f>
        <v>0</v>
      </c>
      <c r="C60" s="201">
        <f>'[2]13'!C62</f>
        <v>60</v>
      </c>
      <c r="D60" s="201">
        <f>'[2]13'!D62</f>
        <v>0</v>
      </c>
      <c r="E60" s="201">
        <f>'[2]13'!E62</f>
        <v>0</v>
      </c>
      <c r="F60" s="15">
        <f t="shared" si="6"/>
        <v>60</v>
      </c>
      <c r="G60" s="200">
        <f>'[2]13'!H62</f>
        <v>0</v>
      </c>
      <c r="H60" s="201">
        <f>'[2]13'!I62</f>
        <v>28</v>
      </c>
      <c r="I60" s="201">
        <f>'[2]13'!J62</f>
        <v>0</v>
      </c>
      <c r="J60" s="201">
        <f>'[2]13'!K62</f>
        <v>0</v>
      </c>
      <c r="K60" s="15">
        <f t="shared" si="3"/>
        <v>28</v>
      </c>
      <c r="L60" s="18">
        <f>frq!C60</f>
        <v>1</v>
      </c>
      <c r="M60" s="125">
        <f t="shared" si="4"/>
        <v>-0.7</v>
      </c>
      <c r="N60" s="16">
        <f t="shared" si="7"/>
        <v>28</v>
      </c>
      <c r="O60" s="16">
        <f t="shared" si="8"/>
        <v>0</v>
      </c>
      <c r="P60" s="16">
        <f t="shared" si="9"/>
        <v>0</v>
      </c>
      <c r="Q60" s="17">
        <f t="shared" si="5"/>
        <v>27.3</v>
      </c>
      <c r="R60" s="18">
        <v>0.7</v>
      </c>
      <c r="S60" s="18"/>
    </row>
    <row r="61" spans="1:19">
      <c r="A61" s="8" t="s">
        <v>103</v>
      </c>
      <c r="B61" s="200">
        <f>'[2]13'!B63</f>
        <v>0</v>
      </c>
      <c r="C61" s="201">
        <f>'[2]13'!C63</f>
        <v>60</v>
      </c>
      <c r="D61" s="201">
        <f>'[2]13'!D63</f>
        <v>0</v>
      </c>
      <c r="E61" s="201">
        <f>'[2]13'!E63</f>
        <v>0</v>
      </c>
      <c r="F61" s="15">
        <f t="shared" si="6"/>
        <v>60</v>
      </c>
      <c r="G61" s="200">
        <f>'[2]13'!H63</f>
        <v>0</v>
      </c>
      <c r="H61" s="201">
        <f>'[2]13'!I63</f>
        <v>28</v>
      </c>
      <c r="I61" s="201">
        <f>'[2]13'!J63</f>
        <v>0</v>
      </c>
      <c r="J61" s="201">
        <f>'[2]13'!K63</f>
        <v>0</v>
      </c>
      <c r="K61" s="15">
        <f t="shared" si="3"/>
        <v>28</v>
      </c>
      <c r="L61" s="18">
        <f>frq!C61</f>
        <v>1</v>
      </c>
      <c r="M61" s="125">
        <f t="shared" si="4"/>
        <v>-0.7</v>
      </c>
      <c r="N61" s="16">
        <f t="shared" si="7"/>
        <v>28</v>
      </c>
      <c r="O61" s="16">
        <f t="shared" si="8"/>
        <v>0</v>
      </c>
      <c r="P61" s="16">
        <f t="shared" si="9"/>
        <v>0</v>
      </c>
      <c r="Q61" s="17">
        <f t="shared" si="5"/>
        <v>27.3</v>
      </c>
      <c r="R61" s="18">
        <v>0.7</v>
      </c>
      <c r="S61" s="18"/>
    </row>
    <row r="62" spans="1:19">
      <c r="A62" s="8" t="s">
        <v>104</v>
      </c>
      <c r="B62" s="200">
        <f>'[2]13'!B64</f>
        <v>0</v>
      </c>
      <c r="C62" s="201">
        <f>'[2]13'!C64</f>
        <v>60</v>
      </c>
      <c r="D62" s="201">
        <f>'[2]13'!D64</f>
        <v>0</v>
      </c>
      <c r="E62" s="201">
        <f>'[2]13'!E64</f>
        <v>0</v>
      </c>
      <c r="F62" s="15">
        <f t="shared" si="6"/>
        <v>60</v>
      </c>
      <c r="G62" s="200">
        <f>'[2]13'!H64</f>
        <v>0</v>
      </c>
      <c r="H62" s="201">
        <f>'[2]13'!I64</f>
        <v>28</v>
      </c>
      <c r="I62" s="201">
        <f>'[2]13'!J64</f>
        <v>0</v>
      </c>
      <c r="J62" s="201">
        <f>'[2]13'!K64</f>
        <v>0</v>
      </c>
      <c r="K62" s="15">
        <f t="shared" si="3"/>
        <v>28</v>
      </c>
      <c r="L62" s="18">
        <f>frq!C62</f>
        <v>1</v>
      </c>
      <c r="M62" s="125">
        <f t="shared" si="4"/>
        <v>-0.7</v>
      </c>
      <c r="N62" s="16">
        <f t="shared" si="7"/>
        <v>28</v>
      </c>
      <c r="O62" s="16">
        <f t="shared" si="8"/>
        <v>0</v>
      </c>
      <c r="P62" s="16">
        <f t="shared" si="9"/>
        <v>0</v>
      </c>
      <c r="Q62" s="17">
        <f t="shared" si="5"/>
        <v>27.3</v>
      </c>
      <c r="R62" s="18">
        <v>0.7</v>
      </c>
      <c r="S62" s="18"/>
    </row>
    <row r="63" spans="1:19">
      <c r="A63" s="8" t="s">
        <v>105</v>
      </c>
      <c r="B63" s="200">
        <f>'[2]13'!B65</f>
        <v>0</v>
      </c>
      <c r="C63" s="201">
        <f>'[2]13'!C65</f>
        <v>60</v>
      </c>
      <c r="D63" s="201">
        <f>'[2]13'!D65</f>
        <v>0</v>
      </c>
      <c r="E63" s="201">
        <f>'[2]13'!E65</f>
        <v>0</v>
      </c>
      <c r="F63" s="15">
        <f t="shared" si="6"/>
        <v>60</v>
      </c>
      <c r="G63" s="200">
        <f>'[2]13'!H65</f>
        <v>0</v>
      </c>
      <c r="H63" s="201">
        <f>'[2]13'!I65</f>
        <v>27</v>
      </c>
      <c r="I63" s="201">
        <f>'[2]13'!J65</f>
        <v>0</v>
      </c>
      <c r="J63" s="201">
        <f>'[2]13'!K65</f>
        <v>0</v>
      </c>
      <c r="K63" s="15">
        <f t="shared" si="3"/>
        <v>27</v>
      </c>
      <c r="L63" s="18">
        <f>frq!C63</f>
        <v>1</v>
      </c>
      <c r="M63" s="125">
        <f t="shared" si="4"/>
        <v>-0.7</v>
      </c>
      <c r="N63" s="16">
        <f t="shared" si="7"/>
        <v>27</v>
      </c>
      <c r="O63" s="16">
        <f t="shared" si="8"/>
        <v>0</v>
      </c>
      <c r="P63" s="16">
        <f t="shared" si="9"/>
        <v>0</v>
      </c>
      <c r="Q63" s="17">
        <f t="shared" si="5"/>
        <v>26.3</v>
      </c>
      <c r="R63" s="18">
        <v>0.7</v>
      </c>
      <c r="S63" s="18"/>
    </row>
    <row r="64" spans="1:19">
      <c r="A64" s="8" t="s">
        <v>106</v>
      </c>
      <c r="B64" s="200">
        <f>'[2]13'!B66</f>
        <v>0</v>
      </c>
      <c r="C64" s="201">
        <f>'[2]13'!C66</f>
        <v>60</v>
      </c>
      <c r="D64" s="201">
        <f>'[2]13'!D66</f>
        <v>0</v>
      </c>
      <c r="E64" s="201">
        <f>'[2]13'!E66</f>
        <v>0</v>
      </c>
      <c r="F64" s="15">
        <f t="shared" si="6"/>
        <v>60</v>
      </c>
      <c r="G64" s="200">
        <f>'[2]13'!H66</f>
        <v>0</v>
      </c>
      <c r="H64" s="201">
        <f>'[2]13'!I66</f>
        <v>27</v>
      </c>
      <c r="I64" s="201">
        <f>'[2]13'!J66</f>
        <v>0</v>
      </c>
      <c r="J64" s="201">
        <f>'[2]13'!K66</f>
        <v>0</v>
      </c>
      <c r="K64" s="15">
        <f t="shared" si="3"/>
        <v>27</v>
      </c>
      <c r="L64" s="18">
        <f>frq!C64</f>
        <v>1</v>
      </c>
      <c r="M64" s="125">
        <f t="shared" si="4"/>
        <v>-0.7</v>
      </c>
      <c r="N64" s="16">
        <f t="shared" si="7"/>
        <v>27</v>
      </c>
      <c r="O64" s="16">
        <f t="shared" si="8"/>
        <v>0</v>
      </c>
      <c r="P64" s="16">
        <f t="shared" si="9"/>
        <v>0</v>
      </c>
      <c r="Q64" s="17">
        <f t="shared" si="5"/>
        <v>26.3</v>
      </c>
      <c r="R64" s="18">
        <v>0.7</v>
      </c>
      <c r="S64" s="18"/>
    </row>
    <row r="65" spans="1:19">
      <c r="A65" s="8" t="s">
        <v>107</v>
      </c>
      <c r="B65" s="200">
        <f>'[2]13'!B67</f>
        <v>0</v>
      </c>
      <c r="C65" s="201">
        <f>'[2]13'!C67</f>
        <v>60</v>
      </c>
      <c r="D65" s="201">
        <f>'[2]13'!D67</f>
        <v>0</v>
      </c>
      <c r="E65" s="201">
        <f>'[2]13'!E67</f>
        <v>0</v>
      </c>
      <c r="F65" s="15">
        <f t="shared" si="6"/>
        <v>60</v>
      </c>
      <c r="G65" s="200">
        <f>'[2]13'!H67</f>
        <v>0</v>
      </c>
      <c r="H65" s="201">
        <f>'[2]13'!I67</f>
        <v>27</v>
      </c>
      <c r="I65" s="201">
        <f>'[2]13'!J67</f>
        <v>0</v>
      </c>
      <c r="J65" s="201">
        <f>'[2]13'!K67</f>
        <v>0</v>
      </c>
      <c r="K65" s="15">
        <f t="shared" si="3"/>
        <v>27</v>
      </c>
      <c r="L65" s="18">
        <f>frq!C65</f>
        <v>1</v>
      </c>
      <c r="M65" s="125">
        <f t="shared" si="4"/>
        <v>-0.7</v>
      </c>
      <c r="N65" s="16">
        <f t="shared" si="7"/>
        <v>27</v>
      </c>
      <c r="O65" s="16">
        <f t="shared" si="8"/>
        <v>0</v>
      </c>
      <c r="P65" s="16">
        <f t="shared" si="9"/>
        <v>0</v>
      </c>
      <c r="Q65" s="17">
        <f t="shared" si="5"/>
        <v>26.3</v>
      </c>
      <c r="R65" s="18">
        <v>0.7</v>
      </c>
      <c r="S65" s="18"/>
    </row>
    <row r="66" spans="1:19">
      <c r="A66" s="8" t="s">
        <v>108</v>
      </c>
      <c r="B66" s="200">
        <f>'[2]13'!B68</f>
        <v>0</v>
      </c>
      <c r="C66" s="201">
        <f>'[2]13'!C68</f>
        <v>60</v>
      </c>
      <c r="D66" s="201">
        <f>'[2]13'!D68</f>
        <v>0</v>
      </c>
      <c r="E66" s="201">
        <f>'[2]13'!E68</f>
        <v>0</v>
      </c>
      <c r="F66" s="15">
        <f t="shared" si="6"/>
        <v>60</v>
      </c>
      <c r="G66" s="200">
        <f>'[2]13'!H68</f>
        <v>0</v>
      </c>
      <c r="H66" s="201">
        <f>'[2]13'!I68</f>
        <v>27</v>
      </c>
      <c r="I66" s="201">
        <f>'[2]13'!J68</f>
        <v>0</v>
      </c>
      <c r="J66" s="201">
        <f>'[2]13'!K68</f>
        <v>0</v>
      </c>
      <c r="K66" s="15">
        <f t="shared" si="3"/>
        <v>27</v>
      </c>
      <c r="L66" s="18">
        <f>frq!C66</f>
        <v>1</v>
      </c>
      <c r="M66" s="125">
        <f t="shared" si="4"/>
        <v>-0.7</v>
      </c>
      <c r="N66" s="16">
        <f t="shared" si="7"/>
        <v>27</v>
      </c>
      <c r="O66" s="16">
        <f t="shared" si="8"/>
        <v>0</v>
      </c>
      <c r="P66" s="16">
        <f t="shared" si="9"/>
        <v>0</v>
      </c>
      <c r="Q66" s="17">
        <f t="shared" si="5"/>
        <v>26.3</v>
      </c>
      <c r="R66" s="18">
        <v>0.7</v>
      </c>
      <c r="S66" s="18"/>
    </row>
    <row r="67" spans="1:19">
      <c r="A67" s="8" t="s">
        <v>109</v>
      </c>
      <c r="B67" s="200">
        <f>'[2]13'!B69</f>
        <v>0</v>
      </c>
      <c r="C67" s="201">
        <f>'[2]13'!C69</f>
        <v>60</v>
      </c>
      <c r="D67" s="201">
        <f>'[2]13'!D69</f>
        <v>0</v>
      </c>
      <c r="E67" s="201">
        <f>'[2]13'!E69</f>
        <v>0</v>
      </c>
      <c r="F67" s="15">
        <f t="shared" si="6"/>
        <v>60</v>
      </c>
      <c r="G67" s="200">
        <f>'[2]13'!H69</f>
        <v>0</v>
      </c>
      <c r="H67" s="201">
        <f>'[2]13'!I69</f>
        <v>27</v>
      </c>
      <c r="I67" s="201">
        <f>'[2]13'!J69</f>
        <v>0</v>
      </c>
      <c r="J67" s="201">
        <f>'[2]13'!K69</f>
        <v>0</v>
      </c>
      <c r="K67" s="15">
        <f t="shared" si="3"/>
        <v>27</v>
      </c>
      <c r="L67" s="18">
        <f>frq!C67</f>
        <v>1</v>
      </c>
      <c r="M67" s="125">
        <f t="shared" si="4"/>
        <v>-0.7</v>
      </c>
      <c r="N67" s="16">
        <f t="shared" ref="N67:N98" si="10">IF($L67=1,H67,IF(AND($L67=0.985,H67&gt;0.985*C67),C67*0.985,IF(AND($L67=0.965,H67&gt;0.965*C67),0.965*C67,H67)))</f>
        <v>27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26.3</v>
      </c>
      <c r="R67" s="18">
        <v>0.7</v>
      </c>
      <c r="S67" s="18"/>
    </row>
    <row r="68" spans="1:19">
      <c r="A68" s="8" t="s">
        <v>110</v>
      </c>
      <c r="B68" s="200">
        <f>'[2]13'!B70</f>
        <v>0</v>
      </c>
      <c r="C68" s="201">
        <f>'[2]13'!C70</f>
        <v>60</v>
      </c>
      <c r="D68" s="201">
        <f>'[2]13'!D70</f>
        <v>0</v>
      </c>
      <c r="E68" s="201">
        <f>'[2]13'!E70</f>
        <v>0</v>
      </c>
      <c r="F68" s="15">
        <f t="shared" si="6"/>
        <v>60</v>
      </c>
      <c r="G68" s="200">
        <f>'[2]13'!H70</f>
        <v>0</v>
      </c>
      <c r="H68" s="201">
        <f>'[2]13'!I70</f>
        <v>27</v>
      </c>
      <c r="I68" s="201">
        <f>'[2]13'!J70</f>
        <v>0</v>
      </c>
      <c r="J68" s="201">
        <f>'[2]13'!K70</f>
        <v>0</v>
      </c>
      <c r="K68" s="15">
        <f t="shared" ref="K68:K98" si="13">SUM(G68:J68)</f>
        <v>27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-0.7</v>
      </c>
      <c r="N68" s="16">
        <f t="shared" si="10"/>
        <v>27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26.3</v>
      </c>
      <c r="R68" s="18">
        <v>0.7</v>
      </c>
      <c r="S68" s="18"/>
    </row>
    <row r="69" spans="1:19">
      <c r="A69" s="8" t="s">
        <v>111</v>
      </c>
      <c r="B69" s="200">
        <f>'[2]13'!B71</f>
        <v>0</v>
      </c>
      <c r="C69" s="201">
        <f>'[2]13'!C71</f>
        <v>60</v>
      </c>
      <c r="D69" s="201">
        <f>'[2]13'!D71</f>
        <v>0</v>
      </c>
      <c r="E69" s="201">
        <f>'[2]13'!E71</f>
        <v>0</v>
      </c>
      <c r="F69" s="15">
        <f t="shared" ref="F69:F98" si="16">SUM(B69:E69)</f>
        <v>60</v>
      </c>
      <c r="G69" s="200">
        <f>'[2]13'!H71</f>
        <v>0</v>
      </c>
      <c r="H69" s="201">
        <f>'[2]13'!I71</f>
        <v>27</v>
      </c>
      <c r="I69" s="201">
        <f>'[2]13'!J71</f>
        <v>0</v>
      </c>
      <c r="J69" s="201">
        <f>'[2]13'!K71</f>
        <v>0</v>
      </c>
      <c r="K69" s="15">
        <f t="shared" si="13"/>
        <v>27</v>
      </c>
      <c r="L69" s="18">
        <f>frq!C69</f>
        <v>1</v>
      </c>
      <c r="M69" s="125">
        <f t="shared" si="14"/>
        <v>-0.7</v>
      </c>
      <c r="N69" s="16">
        <f t="shared" si="10"/>
        <v>27</v>
      </c>
      <c r="O69" s="16">
        <f t="shared" si="11"/>
        <v>0</v>
      </c>
      <c r="P69" s="16">
        <f t="shared" si="12"/>
        <v>0</v>
      </c>
      <c r="Q69" s="17">
        <f t="shared" si="15"/>
        <v>26.3</v>
      </c>
      <c r="R69" s="18">
        <v>0.7</v>
      </c>
      <c r="S69" s="18"/>
    </row>
    <row r="70" spans="1:19">
      <c r="A70" s="8" t="s">
        <v>112</v>
      </c>
      <c r="B70" s="200">
        <f>'[2]13'!B72</f>
        <v>0</v>
      </c>
      <c r="C70" s="201">
        <f>'[2]13'!C72</f>
        <v>60</v>
      </c>
      <c r="D70" s="201">
        <f>'[2]13'!D72</f>
        <v>0</v>
      </c>
      <c r="E70" s="201">
        <f>'[2]13'!E72</f>
        <v>0</v>
      </c>
      <c r="F70" s="15">
        <f t="shared" si="16"/>
        <v>60</v>
      </c>
      <c r="G70" s="200">
        <f>'[2]13'!H72</f>
        <v>0</v>
      </c>
      <c r="H70" s="201">
        <f>'[2]13'!I72</f>
        <v>27</v>
      </c>
      <c r="I70" s="201">
        <f>'[2]13'!J72</f>
        <v>0</v>
      </c>
      <c r="J70" s="201">
        <f>'[2]13'!K72</f>
        <v>0</v>
      </c>
      <c r="K70" s="15">
        <f t="shared" si="13"/>
        <v>27</v>
      </c>
      <c r="L70" s="18">
        <f>frq!C70</f>
        <v>1</v>
      </c>
      <c r="M70" s="125">
        <f t="shared" si="14"/>
        <v>-0.7</v>
      </c>
      <c r="N70" s="16">
        <f t="shared" si="10"/>
        <v>27</v>
      </c>
      <c r="O70" s="16">
        <f t="shared" si="11"/>
        <v>0</v>
      </c>
      <c r="P70" s="16">
        <f t="shared" si="12"/>
        <v>0</v>
      </c>
      <c r="Q70" s="17">
        <f t="shared" si="15"/>
        <v>26.3</v>
      </c>
      <c r="R70" s="18">
        <v>0.7</v>
      </c>
      <c r="S70" s="18"/>
    </row>
    <row r="71" spans="1:19">
      <c r="A71" s="8" t="s">
        <v>113</v>
      </c>
      <c r="B71" s="200">
        <f>'[2]13'!B73</f>
        <v>0</v>
      </c>
      <c r="C71" s="201">
        <f>'[2]13'!C73</f>
        <v>60</v>
      </c>
      <c r="D71" s="201">
        <f>'[2]13'!D73</f>
        <v>0</v>
      </c>
      <c r="E71" s="201">
        <f>'[2]13'!E73</f>
        <v>0</v>
      </c>
      <c r="F71" s="15">
        <f t="shared" si="16"/>
        <v>60</v>
      </c>
      <c r="G71" s="200">
        <f>'[2]13'!H73</f>
        <v>0</v>
      </c>
      <c r="H71" s="201">
        <f>'[2]13'!I73</f>
        <v>28</v>
      </c>
      <c r="I71" s="201">
        <f>'[2]13'!J73</f>
        <v>0</v>
      </c>
      <c r="J71" s="201">
        <f>'[2]13'!K73</f>
        <v>0</v>
      </c>
      <c r="K71" s="15">
        <f t="shared" si="13"/>
        <v>28</v>
      </c>
      <c r="L71" s="18">
        <f>frq!C71</f>
        <v>1</v>
      </c>
      <c r="M71" s="125">
        <f t="shared" si="14"/>
        <v>-0.7</v>
      </c>
      <c r="N71" s="16">
        <f t="shared" si="10"/>
        <v>28</v>
      </c>
      <c r="O71" s="16">
        <f t="shared" si="11"/>
        <v>0</v>
      </c>
      <c r="P71" s="16">
        <f t="shared" si="12"/>
        <v>0</v>
      </c>
      <c r="Q71" s="17">
        <f t="shared" si="15"/>
        <v>27.3</v>
      </c>
      <c r="R71" s="18">
        <v>0.7</v>
      </c>
      <c r="S71" s="18"/>
    </row>
    <row r="72" spans="1:19">
      <c r="A72" s="8" t="s">
        <v>114</v>
      </c>
      <c r="B72" s="200">
        <f>'[2]13'!B74</f>
        <v>0</v>
      </c>
      <c r="C72" s="201">
        <f>'[2]13'!C74</f>
        <v>60</v>
      </c>
      <c r="D72" s="201">
        <f>'[2]13'!D74</f>
        <v>0</v>
      </c>
      <c r="E72" s="201">
        <f>'[2]13'!E74</f>
        <v>0</v>
      </c>
      <c r="F72" s="15">
        <f t="shared" si="16"/>
        <v>60</v>
      </c>
      <c r="G72" s="200">
        <f>'[2]13'!H74</f>
        <v>0</v>
      </c>
      <c r="H72" s="201">
        <f>'[2]13'!I74</f>
        <v>28</v>
      </c>
      <c r="I72" s="201">
        <f>'[2]13'!J74</f>
        <v>0</v>
      </c>
      <c r="J72" s="201">
        <f>'[2]13'!K74</f>
        <v>0</v>
      </c>
      <c r="K72" s="15">
        <f t="shared" si="13"/>
        <v>28</v>
      </c>
      <c r="L72" s="18">
        <f>frq!C72</f>
        <v>1</v>
      </c>
      <c r="M72" s="125">
        <f t="shared" si="14"/>
        <v>-0.7</v>
      </c>
      <c r="N72" s="16">
        <f t="shared" si="10"/>
        <v>28</v>
      </c>
      <c r="O72" s="16">
        <f t="shared" si="11"/>
        <v>0</v>
      </c>
      <c r="P72" s="16">
        <f t="shared" si="12"/>
        <v>0</v>
      </c>
      <c r="Q72" s="17">
        <f t="shared" si="15"/>
        <v>27.3</v>
      </c>
      <c r="R72" s="18">
        <v>0.7</v>
      </c>
      <c r="S72" s="18"/>
    </row>
    <row r="73" spans="1:19">
      <c r="A73" s="8" t="s">
        <v>115</v>
      </c>
      <c r="B73" s="200">
        <f>'[2]13'!B75</f>
        <v>0</v>
      </c>
      <c r="C73" s="201">
        <f>'[2]13'!C75</f>
        <v>60</v>
      </c>
      <c r="D73" s="201">
        <f>'[2]13'!D75</f>
        <v>0</v>
      </c>
      <c r="E73" s="201">
        <f>'[2]13'!E75</f>
        <v>0</v>
      </c>
      <c r="F73" s="15">
        <f t="shared" si="16"/>
        <v>60</v>
      </c>
      <c r="G73" s="200">
        <f>'[2]13'!H75</f>
        <v>0</v>
      </c>
      <c r="H73" s="201">
        <f>'[2]13'!I75</f>
        <v>28</v>
      </c>
      <c r="I73" s="201">
        <f>'[2]13'!J75</f>
        <v>0</v>
      </c>
      <c r="J73" s="201">
        <f>'[2]13'!K75</f>
        <v>0</v>
      </c>
      <c r="K73" s="15">
        <f t="shared" si="13"/>
        <v>28</v>
      </c>
      <c r="L73" s="18">
        <f>frq!C73</f>
        <v>1</v>
      </c>
      <c r="M73" s="125">
        <f t="shared" si="14"/>
        <v>-0.7</v>
      </c>
      <c r="N73" s="16">
        <f t="shared" si="10"/>
        <v>28</v>
      </c>
      <c r="O73" s="16">
        <f t="shared" si="11"/>
        <v>0</v>
      </c>
      <c r="P73" s="16">
        <f t="shared" si="12"/>
        <v>0</v>
      </c>
      <c r="Q73" s="17">
        <f t="shared" si="15"/>
        <v>27.3</v>
      </c>
      <c r="R73" s="18">
        <v>0.7</v>
      </c>
      <c r="S73" s="18"/>
    </row>
    <row r="74" spans="1:19">
      <c r="A74" s="8" t="s">
        <v>116</v>
      </c>
      <c r="B74" s="200">
        <f>'[2]13'!B76</f>
        <v>0</v>
      </c>
      <c r="C74" s="201">
        <f>'[2]13'!C76</f>
        <v>60</v>
      </c>
      <c r="D74" s="201">
        <f>'[2]13'!D76</f>
        <v>0</v>
      </c>
      <c r="E74" s="201">
        <f>'[2]13'!E76</f>
        <v>0</v>
      </c>
      <c r="F74" s="15">
        <f t="shared" si="16"/>
        <v>60</v>
      </c>
      <c r="G74" s="200">
        <f>'[2]13'!H76</f>
        <v>0</v>
      </c>
      <c r="H74" s="201">
        <f>'[2]13'!I76</f>
        <v>28</v>
      </c>
      <c r="I74" s="201">
        <f>'[2]13'!J76</f>
        <v>0</v>
      </c>
      <c r="J74" s="201">
        <f>'[2]13'!K76</f>
        <v>0</v>
      </c>
      <c r="K74" s="15">
        <f t="shared" si="13"/>
        <v>28</v>
      </c>
      <c r="L74" s="18">
        <f>frq!C74</f>
        <v>1</v>
      </c>
      <c r="M74" s="125">
        <f t="shared" si="14"/>
        <v>-0.7</v>
      </c>
      <c r="N74" s="16">
        <f t="shared" si="10"/>
        <v>28</v>
      </c>
      <c r="O74" s="16">
        <f t="shared" si="11"/>
        <v>0</v>
      </c>
      <c r="P74" s="16">
        <f t="shared" si="12"/>
        <v>0</v>
      </c>
      <c r="Q74" s="17">
        <f t="shared" si="15"/>
        <v>27.3</v>
      </c>
      <c r="R74" s="18">
        <v>0.7</v>
      </c>
      <c r="S74" s="18"/>
    </row>
    <row r="75" spans="1:19">
      <c r="A75" s="8" t="s">
        <v>117</v>
      </c>
      <c r="B75" s="200">
        <f>'[2]13'!B77</f>
        <v>0</v>
      </c>
      <c r="C75" s="201">
        <f>'[2]13'!C77</f>
        <v>60</v>
      </c>
      <c r="D75" s="201">
        <f>'[2]13'!D77</f>
        <v>0</v>
      </c>
      <c r="E75" s="201">
        <f>'[2]13'!E77</f>
        <v>0</v>
      </c>
      <c r="F75" s="15">
        <f t="shared" si="16"/>
        <v>60</v>
      </c>
      <c r="G75" s="200">
        <f>'[2]13'!H77</f>
        <v>0</v>
      </c>
      <c r="H75" s="201">
        <f>'[2]13'!I77</f>
        <v>28</v>
      </c>
      <c r="I75" s="201">
        <f>'[2]13'!J77</f>
        <v>0</v>
      </c>
      <c r="J75" s="201">
        <f>'[2]13'!K77</f>
        <v>0</v>
      </c>
      <c r="K75" s="15">
        <f t="shared" si="13"/>
        <v>28</v>
      </c>
      <c r="L75" s="18">
        <f>frq!C75</f>
        <v>1</v>
      </c>
      <c r="M75" s="125">
        <f t="shared" si="14"/>
        <v>-0.4</v>
      </c>
      <c r="N75" s="16">
        <f t="shared" si="10"/>
        <v>28</v>
      </c>
      <c r="O75" s="16">
        <f t="shared" si="11"/>
        <v>0</v>
      </c>
      <c r="P75" s="16">
        <f t="shared" si="12"/>
        <v>0</v>
      </c>
      <c r="Q75" s="17">
        <f t="shared" si="15"/>
        <v>27.6</v>
      </c>
      <c r="R75" s="18">
        <v>0.4</v>
      </c>
      <c r="S75" s="18"/>
    </row>
    <row r="76" spans="1:19">
      <c r="A76" s="8" t="s">
        <v>118</v>
      </c>
      <c r="B76" s="200">
        <f>'[2]13'!B78</f>
        <v>0</v>
      </c>
      <c r="C76" s="201">
        <f>'[2]13'!C78</f>
        <v>60</v>
      </c>
      <c r="D76" s="201">
        <f>'[2]13'!D78</f>
        <v>0</v>
      </c>
      <c r="E76" s="201">
        <f>'[2]13'!E78</f>
        <v>0</v>
      </c>
      <c r="F76" s="15">
        <f t="shared" si="16"/>
        <v>60</v>
      </c>
      <c r="G76" s="200">
        <f>'[2]13'!H78</f>
        <v>0</v>
      </c>
      <c r="H76" s="201">
        <f>'[2]13'!I78</f>
        <v>28</v>
      </c>
      <c r="I76" s="201">
        <f>'[2]13'!J78</f>
        <v>0</v>
      </c>
      <c r="J76" s="201">
        <f>'[2]13'!K78</f>
        <v>0</v>
      </c>
      <c r="K76" s="15">
        <f t="shared" si="13"/>
        <v>28</v>
      </c>
      <c r="L76" s="18">
        <f>frq!C76</f>
        <v>1</v>
      </c>
      <c r="M76" s="125">
        <f t="shared" si="14"/>
        <v>-0.4</v>
      </c>
      <c r="N76" s="16">
        <f t="shared" si="10"/>
        <v>28</v>
      </c>
      <c r="O76" s="16">
        <f t="shared" si="11"/>
        <v>0</v>
      </c>
      <c r="P76" s="16">
        <f t="shared" si="12"/>
        <v>0</v>
      </c>
      <c r="Q76" s="17">
        <f t="shared" si="15"/>
        <v>27.6</v>
      </c>
      <c r="R76" s="18">
        <v>0.4</v>
      </c>
      <c r="S76" s="18"/>
    </row>
    <row r="77" spans="1:19">
      <c r="A77" s="8" t="s">
        <v>119</v>
      </c>
      <c r="B77" s="200">
        <f>'[2]13'!B79</f>
        <v>0</v>
      </c>
      <c r="C77" s="201">
        <f>'[2]13'!C79</f>
        <v>60</v>
      </c>
      <c r="D77" s="201">
        <f>'[2]13'!D79</f>
        <v>0</v>
      </c>
      <c r="E77" s="201">
        <f>'[2]13'!E79</f>
        <v>0</v>
      </c>
      <c r="F77" s="15">
        <f t="shared" si="16"/>
        <v>60</v>
      </c>
      <c r="G77" s="200">
        <f>'[2]13'!H79</f>
        <v>0</v>
      </c>
      <c r="H77" s="201">
        <f>'[2]13'!I79</f>
        <v>28</v>
      </c>
      <c r="I77" s="201">
        <f>'[2]13'!J79</f>
        <v>0</v>
      </c>
      <c r="J77" s="201">
        <f>'[2]13'!K79</f>
        <v>0</v>
      </c>
      <c r="K77" s="15">
        <f t="shared" si="13"/>
        <v>28</v>
      </c>
      <c r="L77" s="18">
        <f>frq!C77</f>
        <v>1</v>
      </c>
      <c r="M77" s="125">
        <f t="shared" si="14"/>
        <v>-0.4</v>
      </c>
      <c r="N77" s="16">
        <f t="shared" si="10"/>
        <v>28</v>
      </c>
      <c r="O77" s="16">
        <f t="shared" si="11"/>
        <v>0</v>
      </c>
      <c r="P77" s="16">
        <f t="shared" si="12"/>
        <v>0</v>
      </c>
      <c r="Q77" s="17">
        <f t="shared" si="15"/>
        <v>27.6</v>
      </c>
      <c r="R77" s="18">
        <v>0.4</v>
      </c>
      <c r="S77" s="18"/>
    </row>
    <row r="78" spans="1:19">
      <c r="A78" s="8" t="s">
        <v>120</v>
      </c>
      <c r="B78" s="200">
        <f>'[2]13'!B80</f>
        <v>0</v>
      </c>
      <c r="C78" s="201">
        <f>'[2]13'!C80</f>
        <v>60</v>
      </c>
      <c r="D78" s="201">
        <f>'[2]13'!D80</f>
        <v>0</v>
      </c>
      <c r="E78" s="201">
        <f>'[2]13'!E80</f>
        <v>0</v>
      </c>
      <c r="F78" s="15">
        <f t="shared" si="16"/>
        <v>60</v>
      </c>
      <c r="G78" s="200">
        <f>'[2]13'!H80</f>
        <v>0</v>
      </c>
      <c r="H78" s="201">
        <f>'[2]13'!I80</f>
        <v>28</v>
      </c>
      <c r="I78" s="201">
        <f>'[2]13'!J80</f>
        <v>0</v>
      </c>
      <c r="J78" s="201">
        <f>'[2]13'!K80</f>
        <v>0</v>
      </c>
      <c r="K78" s="15">
        <f t="shared" si="13"/>
        <v>28</v>
      </c>
      <c r="L78" s="18">
        <f>frq!C78</f>
        <v>1</v>
      </c>
      <c r="M78" s="125">
        <f t="shared" si="14"/>
        <v>-0.4</v>
      </c>
      <c r="N78" s="16">
        <f t="shared" si="10"/>
        <v>28</v>
      </c>
      <c r="O78" s="16">
        <f t="shared" si="11"/>
        <v>0</v>
      </c>
      <c r="P78" s="16">
        <f t="shared" si="12"/>
        <v>0</v>
      </c>
      <c r="Q78" s="17">
        <f t="shared" si="15"/>
        <v>27.6</v>
      </c>
      <c r="R78" s="18">
        <v>0.4</v>
      </c>
      <c r="S78" s="18"/>
    </row>
    <row r="79" spans="1:19">
      <c r="A79" s="8" t="s">
        <v>121</v>
      </c>
      <c r="B79" s="200">
        <f>'[2]13'!B81</f>
        <v>0</v>
      </c>
      <c r="C79" s="201">
        <f>'[2]13'!C81</f>
        <v>60</v>
      </c>
      <c r="D79" s="201">
        <f>'[2]13'!D81</f>
        <v>0</v>
      </c>
      <c r="E79" s="201">
        <f>'[2]13'!E81</f>
        <v>0</v>
      </c>
      <c r="F79" s="15">
        <f t="shared" si="16"/>
        <v>60</v>
      </c>
      <c r="G79" s="200">
        <f>'[2]13'!H81</f>
        <v>0</v>
      </c>
      <c r="H79" s="201">
        <f>'[2]13'!I81</f>
        <v>29</v>
      </c>
      <c r="I79" s="201">
        <f>'[2]13'!J81</f>
        <v>0</v>
      </c>
      <c r="J79" s="201">
        <f>'[2]13'!K81</f>
        <v>0</v>
      </c>
      <c r="K79" s="15">
        <f t="shared" si="13"/>
        <v>29</v>
      </c>
      <c r="L79" s="18">
        <f>frq!C79</f>
        <v>1</v>
      </c>
      <c r="M79" s="125">
        <f t="shared" si="14"/>
        <v>-0.4</v>
      </c>
      <c r="N79" s="16">
        <f t="shared" si="10"/>
        <v>29</v>
      </c>
      <c r="O79" s="16">
        <f t="shared" si="11"/>
        <v>0</v>
      </c>
      <c r="P79" s="16">
        <f t="shared" si="12"/>
        <v>0</v>
      </c>
      <c r="Q79" s="17">
        <f t="shared" si="15"/>
        <v>28.6</v>
      </c>
      <c r="R79" s="18">
        <v>0.4</v>
      </c>
      <c r="S79" s="18"/>
    </row>
    <row r="80" spans="1:19">
      <c r="A80" s="8" t="s">
        <v>122</v>
      </c>
      <c r="B80" s="200">
        <f>'[2]13'!B82</f>
        <v>0</v>
      </c>
      <c r="C80" s="201">
        <f>'[2]13'!C82</f>
        <v>60</v>
      </c>
      <c r="D80" s="201">
        <f>'[2]13'!D82</f>
        <v>0</v>
      </c>
      <c r="E80" s="201">
        <f>'[2]13'!E82</f>
        <v>0</v>
      </c>
      <c r="F80" s="15">
        <f t="shared" si="16"/>
        <v>60</v>
      </c>
      <c r="G80" s="200">
        <f>'[2]13'!H82</f>
        <v>0</v>
      </c>
      <c r="H80" s="201">
        <f>'[2]13'!I82</f>
        <v>29</v>
      </c>
      <c r="I80" s="201">
        <f>'[2]13'!J82</f>
        <v>0</v>
      </c>
      <c r="J80" s="201">
        <f>'[2]13'!K82</f>
        <v>0</v>
      </c>
      <c r="K80" s="15">
        <f t="shared" si="13"/>
        <v>29</v>
      </c>
      <c r="L80" s="18">
        <f>frq!C80</f>
        <v>1</v>
      </c>
      <c r="M80" s="125">
        <f t="shared" si="14"/>
        <v>-0.4</v>
      </c>
      <c r="N80" s="16">
        <f t="shared" si="10"/>
        <v>29</v>
      </c>
      <c r="O80" s="16">
        <f t="shared" si="11"/>
        <v>0</v>
      </c>
      <c r="P80" s="16">
        <f t="shared" si="12"/>
        <v>0</v>
      </c>
      <c r="Q80" s="17">
        <f t="shared" si="15"/>
        <v>28.6</v>
      </c>
      <c r="R80" s="18">
        <v>0.4</v>
      </c>
      <c r="S80" s="18"/>
    </row>
    <row r="81" spans="1:19">
      <c r="A81" s="8" t="s">
        <v>123</v>
      </c>
      <c r="B81" s="200">
        <f>'[2]13'!B83</f>
        <v>0</v>
      </c>
      <c r="C81" s="201">
        <f>'[2]13'!C83</f>
        <v>60</v>
      </c>
      <c r="D81" s="201">
        <f>'[2]13'!D83</f>
        <v>0</v>
      </c>
      <c r="E81" s="201">
        <f>'[2]13'!E83</f>
        <v>0</v>
      </c>
      <c r="F81" s="15">
        <f t="shared" si="16"/>
        <v>60</v>
      </c>
      <c r="G81" s="200">
        <f>'[2]13'!H83</f>
        <v>0</v>
      </c>
      <c r="H81" s="201">
        <f>'[2]13'!I83</f>
        <v>29</v>
      </c>
      <c r="I81" s="201">
        <f>'[2]13'!J83</f>
        <v>0</v>
      </c>
      <c r="J81" s="201">
        <f>'[2]13'!K83</f>
        <v>0</v>
      </c>
      <c r="K81" s="15">
        <f t="shared" si="13"/>
        <v>29</v>
      </c>
      <c r="L81" s="18">
        <f>frq!C81</f>
        <v>1</v>
      </c>
      <c r="M81" s="125">
        <f t="shared" si="14"/>
        <v>-0.4</v>
      </c>
      <c r="N81" s="16">
        <f t="shared" si="10"/>
        <v>29</v>
      </c>
      <c r="O81" s="16">
        <f t="shared" si="11"/>
        <v>0</v>
      </c>
      <c r="P81" s="16">
        <f t="shared" si="12"/>
        <v>0</v>
      </c>
      <c r="Q81" s="17">
        <f t="shared" si="15"/>
        <v>28.6</v>
      </c>
      <c r="R81" s="18">
        <v>0.4</v>
      </c>
      <c r="S81" s="18"/>
    </row>
    <row r="82" spans="1:19">
      <c r="A82" s="8" t="s">
        <v>124</v>
      </c>
      <c r="B82" s="200">
        <f>'[2]13'!B84</f>
        <v>0</v>
      </c>
      <c r="C82" s="201">
        <f>'[2]13'!C84</f>
        <v>60</v>
      </c>
      <c r="D82" s="201">
        <f>'[2]13'!D84</f>
        <v>0</v>
      </c>
      <c r="E82" s="201">
        <f>'[2]13'!E84</f>
        <v>0</v>
      </c>
      <c r="F82" s="15">
        <f t="shared" si="16"/>
        <v>60</v>
      </c>
      <c r="G82" s="200">
        <f>'[2]13'!H84</f>
        <v>0</v>
      </c>
      <c r="H82" s="201">
        <f>'[2]13'!I84</f>
        <v>29</v>
      </c>
      <c r="I82" s="201">
        <f>'[2]13'!J84</f>
        <v>0</v>
      </c>
      <c r="J82" s="201">
        <f>'[2]13'!K84</f>
        <v>0</v>
      </c>
      <c r="K82" s="15">
        <f t="shared" si="13"/>
        <v>29</v>
      </c>
      <c r="L82" s="18">
        <f>frq!C82</f>
        <v>1</v>
      </c>
      <c r="M82" s="125">
        <f t="shared" si="14"/>
        <v>-0.4</v>
      </c>
      <c r="N82" s="16">
        <f t="shared" si="10"/>
        <v>29</v>
      </c>
      <c r="O82" s="16">
        <f t="shared" si="11"/>
        <v>0</v>
      </c>
      <c r="P82" s="16">
        <f t="shared" si="12"/>
        <v>0</v>
      </c>
      <c r="Q82" s="17">
        <f t="shared" si="15"/>
        <v>28.6</v>
      </c>
      <c r="R82" s="18">
        <v>0.4</v>
      </c>
      <c r="S82" s="18"/>
    </row>
    <row r="83" spans="1:19">
      <c r="A83" s="8" t="s">
        <v>125</v>
      </c>
      <c r="B83" s="200">
        <f>'[2]13'!B85</f>
        <v>0</v>
      </c>
      <c r="C83" s="201">
        <f>'[2]13'!C85</f>
        <v>60</v>
      </c>
      <c r="D83" s="201">
        <f>'[2]13'!D85</f>
        <v>0</v>
      </c>
      <c r="E83" s="201">
        <f>'[2]13'!E85</f>
        <v>0</v>
      </c>
      <c r="F83" s="15">
        <f t="shared" si="16"/>
        <v>60</v>
      </c>
      <c r="G83" s="200">
        <f>'[2]13'!H85</f>
        <v>0</v>
      </c>
      <c r="H83" s="201">
        <f>'[2]13'!I85</f>
        <v>29</v>
      </c>
      <c r="I83" s="201">
        <f>'[2]13'!J85</f>
        <v>0</v>
      </c>
      <c r="J83" s="201">
        <f>'[2]13'!K85</f>
        <v>0</v>
      </c>
      <c r="K83" s="15">
        <f t="shared" si="13"/>
        <v>29</v>
      </c>
      <c r="L83" s="18">
        <f>frq!C83</f>
        <v>1</v>
      </c>
      <c r="M83" s="125">
        <f t="shared" si="14"/>
        <v>-0.4</v>
      </c>
      <c r="N83" s="16">
        <f t="shared" si="10"/>
        <v>29</v>
      </c>
      <c r="O83" s="16">
        <f t="shared" si="11"/>
        <v>0</v>
      </c>
      <c r="P83" s="16">
        <f t="shared" si="12"/>
        <v>0</v>
      </c>
      <c r="Q83" s="17">
        <f t="shared" si="15"/>
        <v>28.6</v>
      </c>
      <c r="R83" s="18">
        <v>0.4</v>
      </c>
      <c r="S83" s="18"/>
    </row>
    <row r="84" spans="1:19">
      <c r="A84" s="8" t="s">
        <v>126</v>
      </c>
      <c r="B84" s="200">
        <f>'[2]13'!B86</f>
        <v>0</v>
      </c>
      <c r="C84" s="201">
        <f>'[2]13'!C86</f>
        <v>60</v>
      </c>
      <c r="D84" s="201">
        <f>'[2]13'!D86</f>
        <v>0</v>
      </c>
      <c r="E84" s="201">
        <f>'[2]13'!E86</f>
        <v>0</v>
      </c>
      <c r="F84" s="15">
        <f t="shared" si="16"/>
        <v>60</v>
      </c>
      <c r="G84" s="200">
        <f>'[2]13'!H86</f>
        <v>0</v>
      </c>
      <c r="H84" s="201">
        <f>'[2]13'!I86</f>
        <v>29</v>
      </c>
      <c r="I84" s="201">
        <f>'[2]13'!J86</f>
        <v>0</v>
      </c>
      <c r="J84" s="201">
        <f>'[2]13'!K86</f>
        <v>0</v>
      </c>
      <c r="K84" s="15">
        <f t="shared" si="13"/>
        <v>29</v>
      </c>
      <c r="L84" s="18">
        <f>frq!C84</f>
        <v>1</v>
      </c>
      <c r="M84" s="125">
        <f t="shared" si="14"/>
        <v>-0.4</v>
      </c>
      <c r="N84" s="16">
        <f t="shared" si="10"/>
        <v>29</v>
      </c>
      <c r="O84" s="16">
        <f t="shared" si="11"/>
        <v>0</v>
      </c>
      <c r="P84" s="16">
        <f t="shared" si="12"/>
        <v>0</v>
      </c>
      <c r="Q84" s="17">
        <f t="shared" si="15"/>
        <v>28.6</v>
      </c>
      <c r="R84" s="18">
        <v>0.4</v>
      </c>
      <c r="S84" s="18"/>
    </row>
    <row r="85" spans="1:19">
      <c r="A85" s="8" t="s">
        <v>127</v>
      </c>
      <c r="B85" s="200">
        <f>'[2]13'!B87</f>
        <v>0</v>
      </c>
      <c r="C85" s="201">
        <f>'[2]13'!C87</f>
        <v>60</v>
      </c>
      <c r="D85" s="201">
        <f>'[2]13'!D87</f>
        <v>0</v>
      </c>
      <c r="E85" s="201">
        <f>'[2]13'!E87</f>
        <v>0</v>
      </c>
      <c r="F85" s="15">
        <f t="shared" si="16"/>
        <v>60</v>
      </c>
      <c r="G85" s="200">
        <f>'[2]13'!H87</f>
        <v>0</v>
      </c>
      <c r="H85" s="201">
        <f>'[2]13'!I87</f>
        <v>29</v>
      </c>
      <c r="I85" s="201">
        <f>'[2]13'!J87</f>
        <v>0</v>
      </c>
      <c r="J85" s="201">
        <f>'[2]13'!K87</f>
        <v>0</v>
      </c>
      <c r="K85" s="15">
        <f t="shared" si="13"/>
        <v>29</v>
      </c>
      <c r="L85" s="18">
        <f>frq!C85</f>
        <v>1</v>
      </c>
      <c r="M85" s="125">
        <f t="shared" si="14"/>
        <v>-0.4</v>
      </c>
      <c r="N85" s="16">
        <f t="shared" si="10"/>
        <v>29</v>
      </c>
      <c r="O85" s="16">
        <f t="shared" si="11"/>
        <v>0</v>
      </c>
      <c r="P85" s="16">
        <f t="shared" si="12"/>
        <v>0</v>
      </c>
      <c r="Q85" s="17">
        <f t="shared" si="15"/>
        <v>28.6</v>
      </c>
      <c r="R85" s="18">
        <v>0.4</v>
      </c>
      <c r="S85" s="18"/>
    </row>
    <row r="86" spans="1:19">
      <c r="A86" s="8" t="s">
        <v>128</v>
      </c>
      <c r="B86" s="200">
        <f>'[2]13'!B88</f>
        <v>0</v>
      </c>
      <c r="C86" s="201">
        <f>'[2]13'!C88</f>
        <v>60</v>
      </c>
      <c r="D86" s="201">
        <f>'[2]13'!D88</f>
        <v>0</v>
      </c>
      <c r="E86" s="201">
        <f>'[2]13'!E88</f>
        <v>0</v>
      </c>
      <c r="F86" s="15">
        <f t="shared" si="16"/>
        <v>60</v>
      </c>
      <c r="G86" s="200">
        <f>'[2]13'!H88</f>
        <v>0</v>
      </c>
      <c r="H86" s="201">
        <f>'[2]13'!I88</f>
        <v>29</v>
      </c>
      <c r="I86" s="201">
        <f>'[2]13'!J88</f>
        <v>0</v>
      </c>
      <c r="J86" s="201">
        <f>'[2]13'!K88</f>
        <v>0</v>
      </c>
      <c r="K86" s="15">
        <f t="shared" si="13"/>
        <v>29</v>
      </c>
      <c r="L86" s="18">
        <f>frq!C86</f>
        <v>1</v>
      </c>
      <c r="M86" s="125">
        <f t="shared" si="14"/>
        <v>-0.4</v>
      </c>
      <c r="N86" s="16">
        <f t="shared" si="10"/>
        <v>29</v>
      </c>
      <c r="O86" s="16">
        <f t="shared" si="11"/>
        <v>0</v>
      </c>
      <c r="P86" s="16">
        <f t="shared" si="12"/>
        <v>0</v>
      </c>
      <c r="Q86" s="17">
        <f t="shared" si="15"/>
        <v>28.6</v>
      </c>
      <c r="R86" s="18">
        <v>0.4</v>
      </c>
      <c r="S86" s="18"/>
    </row>
    <row r="87" spans="1:19">
      <c r="A87" s="8" t="s">
        <v>129</v>
      </c>
      <c r="B87" s="200">
        <f>'[2]13'!B89</f>
        <v>0</v>
      </c>
      <c r="C87" s="201">
        <f>'[2]13'!C89</f>
        <v>60</v>
      </c>
      <c r="D87" s="201">
        <f>'[2]13'!D89</f>
        <v>0</v>
      </c>
      <c r="E87" s="201">
        <f>'[2]13'!E89</f>
        <v>0</v>
      </c>
      <c r="F87" s="15">
        <f t="shared" si="16"/>
        <v>60</v>
      </c>
      <c r="G87" s="200">
        <f>'[2]13'!H89</f>
        <v>0</v>
      </c>
      <c r="H87" s="201">
        <f>'[2]13'!I89</f>
        <v>29</v>
      </c>
      <c r="I87" s="201">
        <f>'[2]13'!J89</f>
        <v>0</v>
      </c>
      <c r="J87" s="201">
        <f>'[2]13'!K89</f>
        <v>0</v>
      </c>
      <c r="K87" s="15">
        <f t="shared" si="13"/>
        <v>29</v>
      </c>
      <c r="L87" s="18">
        <f>frq!C87</f>
        <v>1</v>
      </c>
      <c r="M87" s="125">
        <f t="shared" si="14"/>
        <v>-0.4</v>
      </c>
      <c r="N87" s="16">
        <f t="shared" si="10"/>
        <v>29</v>
      </c>
      <c r="O87" s="16">
        <f t="shared" si="11"/>
        <v>0</v>
      </c>
      <c r="P87" s="16">
        <f t="shared" si="12"/>
        <v>0</v>
      </c>
      <c r="Q87" s="17">
        <f t="shared" si="15"/>
        <v>28.6</v>
      </c>
      <c r="R87" s="18">
        <v>0.4</v>
      </c>
      <c r="S87" s="18"/>
    </row>
    <row r="88" spans="1:19">
      <c r="A88" s="8" t="s">
        <v>130</v>
      </c>
      <c r="B88" s="200">
        <f>'[2]13'!B90</f>
        <v>0</v>
      </c>
      <c r="C88" s="201">
        <f>'[2]13'!C90</f>
        <v>60</v>
      </c>
      <c r="D88" s="201">
        <f>'[2]13'!D90</f>
        <v>0</v>
      </c>
      <c r="E88" s="201">
        <f>'[2]13'!E90</f>
        <v>0</v>
      </c>
      <c r="F88" s="15">
        <f t="shared" si="16"/>
        <v>60</v>
      </c>
      <c r="G88" s="200">
        <f>'[2]13'!H90</f>
        <v>0</v>
      </c>
      <c r="H88" s="201">
        <f>'[2]13'!I90</f>
        <v>29</v>
      </c>
      <c r="I88" s="201">
        <f>'[2]13'!J90</f>
        <v>0</v>
      </c>
      <c r="J88" s="201">
        <f>'[2]13'!K90</f>
        <v>0</v>
      </c>
      <c r="K88" s="15">
        <f t="shared" si="13"/>
        <v>29</v>
      </c>
      <c r="L88" s="18">
        <f>frq!C88</f>
        <v>1</v>
      </c>
      <c r="M88" s="125">
        <f t="shared" si="14"/>
        <v>-0.4</v>
      </c>
      <c r="N88" s="16">
        <f t="shared" si="10"/>
        <v>29</v>
      </c>
      <c r="O88" s="16">
        <f t="shared" si="11"/>
        <v>0</v>
      </c>
      <c r="P88" s="16">
        <f t="shared" si="12"/>
        <v>0</v>
      </c>
      <c r="Q88" s="17">
        <f t="shared" si="15"/>
        <v>28.6</v>
      </c>
      <c r="R88" s="18">
        <v>0.4</v>
      </c>
      <c r="S88" s="18"/>
    </row>
    <row r="89" spans="1:19">
      <c r="A89" s="8" t="s">
        <v>131</v>
      </c>
      <c r="B89" s="200">
        <f>'[2]13'!B91</f>
        <v>0</v>
      </c>
      <c r="C89" s="201">
        <f>'[2]13'!C91</f>
        <v>60</v>
      </c>
      <c r="D89" s="201">
        <f>'[2]13'!D91</f>
        <v>0</v>
      </c>
      <c r="E89" s="201">
        <f>'[2]13'!E91</f>
        <v>0</v>
      </c>
      <c r="F89" s="15">
        <f t="shared" si="16"/>
        <v>60</v>
      </c>
      <c r="G89" s="200">
        <f>'[2]13'!H91</f>
        <v>0</v>
      </c>
      <c r="H89" s="201">
        <f>'[2]13'!I91</f>
        <v>29</v>
      </c>
      <c r="I89" s="201">
        <f>'[2]13'!J91</f>
        <v>0</v>
      </c>
      <c r="J89" s="201">
        <f>'[2]13'!K91</f>
        <v>0</v>
      </c>
      <c r="K89" s="15">
        <f t="shared" si="13"/>
        <v>29</v>
      </c>
      <c r="L89" s="18">
        <f>frq!C89</f>
        <v>1</v>
      </c>
      <c r="M89" s="125">
        <f t="shared" si="14"/>
        <v>-0.4</v>
      </c>
      <c r="N89" s="16">
        <f t="shared" si="10"/>
        <v>29</v>
      </c>
      <c r="O89" s="16">
        <f t="shared" si="11"/>
        <v>0</v>
      </c>
      <c r="P89" s="16">
        <f t="shared" si="12"/>
        <v>0</v>
      </c>
      <c r="Q89" s="17">
        <f t="shared" si="15"/>
        <v>28.6</v>
      </c>
      <c r="R89" s="18">
        <v>0.4</v>
      </c>
      <c r="S89" s="18"/>
    </row>
    <row r="90" spans="1:19">
      <c r="A90" s="8" t="s">
        <v>132</v>
      </c>
      <c r="B90" s="200">
        <f>'[2]13'!B92</f>
        <v>0</v>
      </c>
      <c r="C90" s="201">
        <f>'[2]13'!C92</f>
        <v>60</v>
      </c>
      <c r="D90" s="201">
        <f>'[2]13'!D92</f>
        <v>0</v>
      </c>
      <c r="E90" s="201">
        <f>'[2]13'!E92</f>
        <v>0</v>
      </c>
      <c r="F90" s="15">
        <f t="shared" si="16"/>
        <v>60</v>
      </c>
      <c r="G90" s="200">
        <f>'[2]13'!H92</f>
        <v>0</v>
      </c>
      <c r="H90" s="201">
        <f>'[2]13'!I92</f>
        <v>29</v>
      </c>
      <c r="I90" s="201">
        <f>'[2]13'!J92</f>
        <v>0</v>
      </c>
      <c r="J90" s="201">
        <f>'[2]13'!K92</f>
        <v>0</v>
      </c>
      <c r="K90" s="15">
        <f t="shared" si="13"/>
        <v>29</v>
      </c>
      <c r="L90" s="18">
        <f>frq!C90</f>
        <v>1</v>
      </c>
      <c r="M90" s="125">
        <f t="shared" si="14"/>
        <v>-0.4</v>
      </c>
      <c r="N90" s="16">
        <f t="shared" si="10"/>
        <v>29</v>
      </c>
      <c r="O90" s="16">
        <f t="shared" si="11"/>
        <v>0</v>
      </c>
      <c r="P90" s="16">
        <f t="shared" si="12"/>
        <v>0</v>
      </c>
      <c r="Q90" s="17">
        <f t="shared" si="15"/>
        <v>28.6</v>
      </c>
      <c r="R90" s="18">
        <v>0.4</v>
      </c>
      <c r="S90" s="18"/>
    </row>
    <row r="91" spans="1:19">
      <c r="A91" s="8" t="s">
        <v>133</v>
      </c>
      <c r="B91" s="200">
        <f>'[2]13'!B93</f>
        <v>0</v>
      </c>
      <c r="C91" s="201">
        <f>'[2]13'!C93</f>
        <v>60</v>
      </c>
      <c r="D91" s="201">
        <f>'[2]13'!D93</f>
        <v>0</v>
      </c>
      <c r="E91" s="201">
        <f>'[2]13'!E93</f>
        <v>0</v>
      </c>
      <c r="F91" s="15">
        <f t="shared" si="16"/>
        <v>60</v>
      </c>
      <c r="G91" s="200">
        <f>'[2]13'!H93</f>
        <v>0</v>
      </c>
      <c r="H91" s="201">
        <f>'[2]13'!I93</f>
        <v>29</v>
      </c>
      <c r="I91" s="201">
        <f>'[2]13'!J93</f>
        <v>0</v>
      </c>
      <c r="J91" s="201">
        <f>'[2]13'!K93</f>
        <v>0</v>
      </c>
      <c r="K91" s="15">
        <f t="shared" si="13"/>
        <v>29</v>
      </c>
      <c r="L91" s="18">
        <f>frq!C91</f>
        <v>1</v>
      </c>
      <c r="M91" s="125">
        <f t="shared" si="14"/>
        <v>-0.4</v>
      </c>
      <c r="N91" s="16">
        <f t="shared" si="10"/>
        <v>29</v>
      </c>
      <c r="O91" s="16">
        <f t="shared" si="11"/>
        <v>0</v>
      </c>
      <c r="P91" s="16">
        <f t="shared" si="12"/>
        <v>0</v>
      </c>
      <c r="Q91" s="17">
        <f t="shared" si="15"/>
        <v>28.6</v>
      </c>
      <c r="R91" s="18">
        <v>0.4</v>
      </c>
      <c r="S91" s="18"/>
    </row>
    <row r="92" spans="1:19">
      <c r="A92" s="8" t="s">
        <v>134</v>
      </c>
      <c r="B92" s="200">
        <f>'[2]13'!B94</f>
        <v>0</v>
      </c>
      <c r="C92" s="201">
        <f>'[2]13'!C94</f>
        <v>60</v>
      </c>
      <c r="D92" s="201">
        <f>'[2]13'!D94</f>
        <v>0</v>
      </c>
      <c r="E92" s="201">
        <f>'[2]13'!E94</f>
        <v>0</v>
      </c>
      <c r="F92" s="15">
        <f t="shared" si="16"/>
        <v>60</v>
      </c>
      <c r="G92" s="200">
        <f>'[2]13'!H94</f>
        <v>0</v>
      </c>
      <c r="H92" s="201">
        <f>'[2]13'!I94</f>
        <v>29</v>
      </c>
      <c r="I92" s="201">
        <f>'[2]13'!J94</f>
        <v>0</v>
      </c>
      <c r="J92" s="201">
        <f>'[2]13'!K94</f>
        <v>0</v>
      </c>
      <c r="K92" s="15">
        <f t="shared" si="13"/>
        <v>29</v>
      </c>
      <c r="L92" s="18">
        <f>frq!C92</f>
        <v>1</v>
      </c>
      <c r="M92" s="125">
        <f t="shared" si="14"/>
        <v>-0.4</v>
      </c>
      <c r="N92" s="16">
        <f t="shared" si="10"/>
        <v>29</v>
      </c>
      <c r="O92" s="16">
        <f t="shared" si="11"/>
        <v>0</v>
      </c>
      <c r="P92" s="16">
        <f t="shared" si="12"/>
        <v>0</v>
      </c>
      <c r="Q92" s="17">
        <f t="shared" si="15"/>
        <v>28.6</v>
      </c>
      <c r="R92" s="18">
        <v>0.4</v>
      </c>
      <c r="S92" s="18"/>
    </row>
    <row r="93" spans="1:19">
      <c r="A93" s="8" t="s">
        <v>135</v>
      </c>
      <c r="B93" s="200">
        <f>'[2]13'!B95</f>
        <v>0</v>
      </c>
      <c r="C93" s="201">
        <f>'[2]13'!C95</f>
        <v>60</v>
      </c>
      <c r="D93" s="201">
        <f>'[2]13'!D95</f>
        <v>0</v>
      </c>
      <c r="E93" s="201">
        <f>'[2]13'!E95</f>
        <v>0</v>
      </c>
      <c r="F93" s="15">
        <f t="shared" si="16"/>
        <v>60</v>
      </c>
      <c r="G93" s="200">
        <f>'[2]13'!H95</f>
        <v>0</v>
      </c>
      <c r="H93" s="201">
        <f>'[2]13'!I95</f>
        <v>29</v>
      </c>
      <c r="I93" s="201">
        <f>'[2]13'!J95</f>
        <v>0</v>
      </c>
      <c r="J93" s="201">
        <f>'[2]13'!K95</f>
        <v>0</v>
      </c>
      <c r="K93" s="15">
        <f t="shared" si="13"/>
        <v>29</v>
      </c>
      <c r="L93" s="18">
        <f>frq!C93</f>
        <v>1</v>
      </c>
      <c r="M93" s="125">
        <f t="shared" si="14"/>
        <v>-0.4</v>
      </c>
      <c r="N93" s="16">
        <f t="shared" si="10"/>
        <v>29</v>
      </c>
      <c r="O93" s="16">
        <f t="shared" si="11"/>
        <v>0</v>
      </c>
      <c r="P93" s="16">
        <f t="shared" si="12"/>
        <v>0</v>
      </c>
      <c r="Q93" s="17">
        <f t="shared" si="15"/>
        <v>28.6</v>
      </c>
      <c r="R93" s="18">
        <v>0.4</v>
      </c>
      <c r="S93" s="18"/>
    </row>
    <row r="94" spans="1:19">
      <c r="A94" s="8" t="s">
        <v>136</v>
      </c>
      <c r="B94" s="200">
        <f>'[2]13'!B96</f>
        <v>0</v>
      </c>
      <c r="C94" s="201">
        <f>'[2]13'!C96</f>
        <v>60</v>
      </c>
      <c r="D94" s="201">
        <f>'[2]13'!D96</f>
        <v>0</v>
      </c>
      <c r="E94" s="201">
        <f>'[2]13'!E96</f>
        <v>0</v>
      </c>
      <c r="F94" s="15">
        <f t="shared" si="16"/>
        <v>60</v>
      </c>
      <c r="G94" s="200">
        <f>'[2]13'!H96</f>
        <v>0</v>
      </c>
      <c r="H94" s="201">
        <f>'[2]13'!I96</f>
        <v>29</v>
      </c>
      <c r="I94" s="201">
        <f>'[2]13'!J96</f>
        <v>0</v>
      </c>
      <c r="J94" s="201">
        <f>'[2]13'!K96</f>
        <v>0</v>
      </c>
      <c r="K94" s="15">
        <f t="shared" si="13"/>
        <v>29</v>
      </c>
      <c r="L94" s="18">
        <f>frq!C94</f>
        <v>1</v>
      </c>
      <c r="M94" s="125">
        <f t="shared" si="14"/>
        <v>-0.4</v>
      </c>
      <c r="N94" s="16">
        <f t="shared" si="10"/>
        <v>29</v>
      </c>
      <c r="O94" s="16">
        <f t="shared" si="11"/>
        <v>0</v>
      </c>
      <c r="P94" s="16">
        <f t="shared" si="12"/>
        <v>0</v>
      </c>
      <c r="Q94" s="17">
        <f t="shared" si="15"/>
        <v>28.6</v>
      </c>
      <c r="R94" s="18">
        <v>0.4</v>
      </c>
      <c r="S94" s="18"/>
    </row>
    <row r="95" spans="1:19">
      <c r="A95" s="8" t="s">
        <v>137</v>
      </c>
      <c r="B95" s="200">
        <f>'[2]13'!B97</f>
        <v>0</v>
      </c>
      <c r="C95" s="201">
        <f>'[2]13'!C97</f>
        <v>60</v>
      </c>
      <c r="D95" s="201">
        <f>'[2]13'!D97</f>
        <v>0</v>
      </c>
      <c r="E95" s="201">
        <f>'[2]13'!E97</f>
        <v>0</v>
      </c>
      <c r="F95" s="15">
        <f t="shared" si="16"/>
        <v>60</v>
      </c>
      <c r="G95" s="200">
        <f>'[2]13'!H97</f>
        <v>0</v>
      </c>
      <c r="H95" s="201">
        <f>'[2]13'!I97</f>
        <v>29</v>
      </c>
      <c r="I95" s="201">
        <f>'[2]13'!J97</f>
        <v>0</v>
      </c>
      <c r="J95" s="201">
        <f>'[2]13'!K97</f>
        <v>0</v>
      </c>
      <c r="K95" s="15">
        <f t="shared" si="13"/>
        <v>29</v>
      </c>
      <c r="L95" s="18">
        <f>frq!C95</f>
        <v>1</v>
      </c>
      <c r="M95" s="125">
        <f t="shared" si="14"/>
        <v>-0.4</v>
      </c>
      <c r="N95" s="16">
        <f t="shared" si="10"/>
        <v>29</v>
      </c>
      <c r="O95" s="16">
        <f t="shared" si="11"/>
        <v>0</v>
      </c>
      <c r="P95" s="16">
        <f t="shared" si="12"/>
        <v>0</v>
      </c>
      <c r="Q95" s="17">
        <f t="shared" si="15"/>
        <v>28.6</v>
      </c>
      <c r="R95" s="18">
        <v>0.4</v>
      </c>
      <c r="S95" s="18"/>
    </row>
    <row r="96" spans="1:19">
      <c r="A96" s="8" t="s">
        <v>138</v>
      </c>
      <c r="B96" s="200">
        <f>'[2]13'!B98</f>
        <v>0</v>
      </c>
      <c r="C96" s="201">
        <f>'[2]13'!C98</f>
        <v>60</v>
      </c>
      <c r="D96" s="201">
        <f>'[2]13'!D98</f>
        <v>0</v>
      </c>
      <c r="E96" s="201">
        <f>'[2]13'!E98</f>
        <v>0</v>
      </c>
      <c r="F96" s="15">
        <f t="shared" si="16"/>
        <v>60</v>
      </c>
      <c r="G96" s="200">
        <f>'[2]13'!H98</f>
        <v>0</v>
      </c>
      <c r="H96" s="201">
        <f>'[2]13'!I98</f>
        <v>29</v>
      </c>
      <c r="I96" s="201">
        <f>'[2]13'!J98</f>
        <v>0</v>
      </c>
      <c r="J96" s="201">
        <f>'[2]13'!K98</f>
        <v>0</v>
      </c>
      <c r="K96" s="15">
        <f t="shared" si="13"/>
        <v>29</v>
      </c>
      <c r="L96" s="18">
        <f>frq!C96</f>
        <v>1</v>
      </c>
      <c r="M96" s="125">
        <f t="shared" si="14"/>
        <v>-0.4</v>
      </c>
      <c r="N96" s="16">
        <f t="shared" si="10"/>
        <v>29</v>
      </c>
      <c r="O96" s="16">
        <f t="shared" si="11"/>
        <v>0</v>
      </c>
      <c r="P96" s="16">
        <f t="shared" si="12"/>
        <v>0</v>
      </c>
      <c r="Q96" s="17">
        <f t="shared" si="15"/>
        <v>28.6</v>
      </c>
      <c r="R96" s="18">
        <v>0.4</v>
      </c>
      <c r="S96" s="18"/>
    </row>
    <row r="97" spans="1:19">
      <c r="A97" s="8" t="s">
        <v>139</v>
      </c>
      <c r="B97" s="200">
        <f>'[2]13'!B99</f>
        <v>0</v>
      </c>
      <c r="C97" s="201">
        <f>'[2]13'!C99</f>
        <v>60</v>
      </c>
      <c r="D97" s="201">
        <f>'[2]13'!D99</f>
        <v>0</v>
      </c>
      <c r="E97" s="201">
        <f>'[2]13'!E99</f>
        <v>0</v>
      </c>
      <c r="F97" s="15">
        <f t="shared" si="16"/>
        <v>60</v>
      </c>
      <c r="G97" s="200">
        <f>'[2]13'!H99</f>
        <v>0</v>
      </c>
      <c r="H97" s="201">
        <f>'[2]13'!I99</f>
        <v>29</v>
      </c>
      <c r="I97" s="201">
        <f>'[2]13'!J99</f>
        <v>0</v>
      </c>
      <c r="J97" s="201">
        <f>'[2]13'!K99</f>
        <v>0</v>
      </c>
      <c r="K97" s="15">
        <f t="shared" si="13"/>
        <v>29</v>
      </c>
      <c r="L97" s="18">
        <f>frq!C97</f>
        <v>1</v>
      </c>
      <c r="M97" s="125">
        <f t="shared" si="14"/>
        <v>-0.4</v>
      </c>
      <c r="N97" s="16">
        <f t="shared" si="10"/>
        <v>29</v>
      </c>
      <c r="O97" s="16">
        <f t="shared" si="11"/>
        <v>0</v>
      </c>
      <c r="P97" s="16">
        <f t="shared" si="12"/>
        <v>0</v>
      </c>
      <c r="Q97" s="17">
        <f t="shared" si="15"/>
        <v>28.6</v>
      </c>
      <c r="R97" s="18">
        <v>0.4</v>
      </c>
      <c r="S97" s="18"/>
    </row>
    <row r="98" spans="1:19" ht="15.75" thickBot="1">
      <c r="A98" s="8" t="s">
        <v>140</v>
      </c>
      <c r="B98" s="200">
        <f>'[2]13'!B100</f>
        <v>0</v>
      </c>
      <c r="C98" s="201">
        <f>'[2]13'!C100</f>
        <v>60</v>
      </c>
      <c r="D98" s="201">
        <f>'[2]13'!D100</f>
        <v>0</v>
      </c>
      <c r="E98" s="201">
        <f>'[2]13'!E100</f>
        <v>0</v>
      </c>
      <c r="F98" s="15">
        <f t="shared" si="16"/>
        <v>60</v>
      </c>
      <c r="G98" s="200">
        <f>'[2]13'!H100</f>
        <v>0</v>
      </c>
      <c r="H98" s="201">
        <f>'[2]13'!I100</f>
        <v>29</v>
      </c>
      <c r="I98" s="201">
        <f>'[2]13'!J100</f>
        <v>0</v>
      </c>
      <c r="J98" s="201">
        <f>'[2]13'!K100</f>
        <v>0</v>
      </c>
      <c r="K98" s="15">
        <f t="shared" si="13"/>
        <v>29</v>
      </c>
      <c r="L98" s="18">
        <f>frq!C98</f>
        <v>1</v>
      </c>
      <c r="M98" s="125">
        <f t="shared" si="14"/>
        <v>-0.4</v>
      </c>
      <c r="N98" s="16">
        <f t="shared" si="10"/>
        <v>29</v>
      </c>
      <c r="O98" s="16">
        <f t="shared" si="11"/>
        <v>0</v>
      </c>
      <c r="P98" s="16">
        <f t="shared" si="12"/>
        <v>0</v>
      </c>
      <c r="Q98" s="17">
        <f t="shared" si="15"/>
        <v>28.6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0.57133250000000002</v>
      </c>
      <c r="I99" s="128">
        <f t="shared" si="17"/>
        <v>0</v>
      </c>
      <c r="J99" s="128">
        <f t="shared" si="17"/>
        <v>0</v>
      </c>
      <c r="K99" s="128">
        <f t="shared" si="17"/>
        <v>0.57133250000000002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0.57133250000000002</v>
      </c>
      <c r="O99" s="128">
        <f t="shared" si="17"/>
        <v>0</v>
      </c>
      <c r="P99" s="128">
        <f t="shared" si="17"/>
        <v>0</v>
      </c>
      <c r="Q99" s="128">
        <f t="shared" si="17"/>
        <v>0.55903249999999927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45609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1020</v>
      </c>
      <c r="G3" s="16">
        <f>'[3]13'!G5</f>
        <v>0</v>
      </c>
      <c r="H3" s="17">
        <f>SUM(B3:G3)</f>
        <v>1340</v>
      </c>
      <c r="I3" s="15">
        <f>'[3]13'!J5</f>
        <v>221.83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221.83</v>
      </c>
      <c r="P3" s="18">
        <f>frq!C3</f>
        <v>1</v>
      </c>
      <c r="Q3" s="15">
        <f t="shared" ref="Q3:V18" si="0">IF($P3=1,I3,IF(AND($P3=0.985,I3&gt;0.985*B3),B3*0.985,IF(AND($P3=0.965,I3&gt;0.965*B3),0.965*B3,I3)))</f>
        <v>221.83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221.83</v>
      </c>
      <c r="X3" s="8">
        <f>AW3</f>
        <v>24.08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24.08</v>
      </c>
      <c r="AE3" s="8">
        <f>BD3</f>
        <v>24.08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24.08</v>
      </c>
      <c r="AL3" s="8">
        <f t="shared" ref="AL3:AQ18" si="3">Q3-X3-AE3</f>
        <v>173.67000000000002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173.67000000000002</v>
      </c>
      <c r="AT3" s="8">
        <v>24.08</v>
      </c>
      <c r="AU3" s="8">
        <v>24.08</v>
      </c>
      <c r="AW3" s="204">
        <v>24.08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24.08</v>
      </c>
      <c r="BD3" s="204">
        <v>24.08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24.08</v>
      </c>
      <c r="BL3" s="8">
        <f>AT3</f>
        <v>24.08</v>
      </c>
      <c r="BM3" s="8">
        <f>AU3</f>
        <v>24.08</v>
      </c>
      <c r="BN3" s="8">
        <f>BC3</f>
        <v>24.08</v>
      </c>
      <c r="BO3" s="8">
        <f>BJ3</f>
        <v>24.08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1020</v>
      </c>
      <c r="G4" s="16">
        <f>'[3]13'!G6</f>
        <v>0</v>
      </c>
      <c r="H4" s="17">
        <f>SUM(B4:G4)</f>
        <v>1340</v>
      </c>
      <c r="I4" s="15">
        <f>'[3]13'!J6</f>
        <v>270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24.08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24.08</v>
      </c>
      <c r="AE4" s="8">
        <f t="shared" ref="AE4:AE67" si="11">BD4</f>
        <v>24.08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24.08</v>
      </c>
      <c r="AL4" s="8">
        <f t="shared" si="3"/>
        <v>221.84000000000003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221.84000000000003</v>
      </c>
      <c r="AT4" s="8">
        <v>24.08</v>
      </c>
      <c r="AU4" s="8">
        <v>24.08</v>
      </c>
      <c r="AW4" s="204">
        <v>24.08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24.08</v>
      </c>
      <c r="BD4" s="204">
        <v>24.08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24.08</v>
      </c>
      <c r="BL4" s="8">
        <f t="shared" ref="BL4:BL67" si="21">AT4</f>
        <v>24.08</v>
      </c>
      <c r="BM4" s="8">
        <f t="shared" ref="BM4:BM67" si="22">AU4</f>
        <v>24.08</v>
      </c>
      <c r="BN4" s="8">
        <f t="shared" ref="BN4:BN67" si="23">BC4</f>
        <v>24.08</v>
      </c>
      <c r="BO4" s="8">
        <f t="shared" ref="BO4:BO67" si="24">BJ4</f>
        <v>24.08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1020</v>
      </c>
      <c r="G5" s="16">
        <f>'[3]13'!G7</f>
        <v>0</v>
      </c>
      <c r="H5" s="17">
        <f t="shared" ref="H5:H68" si="27">SUM(B5:G5)</f>
        <v>1340</v>
      </c>
      <c r="I5" s="15">
        <f>'[3]13'!J7</f>
        <v>270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24.08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24.08</v>
      </c>
      <c r="AE5" s="8">
        <f t="shared" si="11"/>
        <v>24.08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24.08</v>
      </c>
      <c r="AL5" s="8">
        <f t="shared" si="3"/>
        <v>221.84000000000003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221.84000000000003</v>
      </c>
      <c r="AT5" s="8">
        <v>24.08</v>
      </c>
      <c r="AU5" s="8">
        <v>24.08</v>
      </c>
      <c r="AW5" s="204">
        <v>24.08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24.08</v>
      </c>
      <c r="BD5" s="204">
        <v>24.08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24.08</v>
      </c>
      <c r="BL5" s="8">
        <f t="shared" si="21"/>
        <v>24.08</v>
      </c>
      <c r="BM5" s="8">
        <f t="shared" si="22"/>
        <v>24.08</v>
      </c>
      <c r="BN5" s="8">
        <f t="shared" si="23"/>
        <v>24.08</v>
      </c>
      <c r="BO5" s="8">
        <f t="shared" si="24"/>
        <v>24.08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1020</v>
      </c>
      <c r="G6" s="16">
        <f>'[3]13'!G8</f>
        <v>0</v>
      </c>
      <c r="H6" s="17">
        <f t="shared" si="27"/>
        <v>1340</v>
      </c>
      <c r="I6" s="15">
        <f>'[3]13'!J8</f>
        <v>270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26.91</v>
      </c>
      <c r="AU6" s="8">
        <v>26.91</v>
      </c>
      <c r="AW6" s="204">
        <v>26.91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26.91</v>
      </c>
      <c r="BD6" s="204">
        <v>26.91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26.91</v>
      </c>
      <c r="BL6" s="8">
        <f t="shared" si="21"/>
        <v>26.91</v>
      </c>
      <c r="BM6" s="8">
        <f t="shared" si="22"/>
        <v>26.91</v>
      </c>
      <c r="BN6" s="8">
        <f t="shared" si="23"/>
        <v>26.91</v>
      </c>
      <c r="BO6" s="8">
        <f t="shared" si="24"/>
        <v>26.91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1020</v>
      </c>
      <c r="G7" s="16">
        <f>'[3]13'!G9</f>
        <v>0</v>
      </c>
      <c r="H7" s="17">
        <f t="shared" si="27"/>
        <v>1340</v>
      </c>
      <c r="I7" s="15">
        <f>'[3]13'!J9</f>
        <v>270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26.91</v>
      </c>
      <c r="AU7" s="8">
        <v>26.91</v>
      </c>
      <c r="AW7" s="204">
        <v>26.91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26.91</v>
      </c>
      <c r="BD7" s="204">
        <v>26.91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26.91</v>
      </c>
      <c r="BL7" s="8">
        <f t="shared" si="21"/>
        <v>26.91</v>
      </c>
      <c r="BM7" s="8">
        <f t="shared" si="22"/>
        <v>26.91</v>
      </c>
      <c r="BN7" s="8">
        <f t="shared" si="23"/>
        <v>26.91</v>
      </c>
      <c r="BO7" s="8">
        <f t="shared" si="24"/>
        <v>26.91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1020</v>
      </c>
      <c r="G8" s="16">
        <f>'[3]13'!G10</f>
        <v>0</v>
      </c>
      <c r="H8" s="17">
        <f t="shared" si="27"/>
        <v>1340</v>
      </c>
      <c r="I8" s="15">
        <f>'[3]13'!J10</f>
        <v>270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26.91</v>
      </c>
      <c r="AU8" s="8">
        <v>26.91</v>
      </c>
      <c r="AW8" s="204">
        <v>26.91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26.91</v>
      </c>
      <c r="BD8" s="204">
        <v>26.91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26.91</v>
      </c>
      <c r="BL8" s="8">
        <f t="shared" si="21"/>
        <v>26.91</v>
      </c>
      <c r="BM8" s="8">
        <f t="shared" si="22"/>
        <v>26.91</v>
      </c>
      <c r="BN8" s="8">
        <f t="shared" si="23"/>
        <v>26.91</v>
      </c>
      <c r="BO8" s="8">
        <f t="shared" si="24"/>
        <v>26.91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1020</v>
      </c>
      <c r="G9" s="16">
        <f>'[3]13'!G11</f>
        <v>0</v>
      </c>
      <c r="H9" s="17">
        <f t="shared" si="27"/>
        <v>1340</v>
      </c>
      <c r="I9" s="15">
        <f>'[3]13'!J11</f>
        <v>270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26.91</v>
      </c>
      <c r="AU9" s="8">
        <v>26.91</v>
      </c>
      <c r="AW9" s="204">
        <v>26.91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26.91</v>
      </c>
      <c r="BD9" s="204">
        <v>26.91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26.91</v>
      </c>
      <c r="BL9" s="8">
        <f t="shared" si="21"/>
        <v>26.91</v>
      </c>
      <c r="BM9" s="8">
        <f t="shared" si="22"/>
        <v>26.91</v>
      </c>
      <c r="BN9" s="8">
        <f t="shared" si="23"/>
        <v>26.91</v>
      </c>
      <c r="BO9" s="8">
        <f t="shared" si="24"/>
        <v>26.91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1020</v>
      </c>
      <c r="G10" s="16">
        <f>'[3]13'!G12</f>
        <v>0</v>
      </c>
      <c r="H10" s="17">
        <f t="shared" si="27"/>
        <v>1340</v>
      </c>
      <c r="I10" s="15">
        <f>'[3]13'!J12</f>
        <v>270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26.91</v>
      </c>
      <c r="AU10" s="8">
        <v>26.91</v>
      </c>
      <c r="AW10" s="204">
        <v>26.91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26.91</v>
      </c>
      <c r="BD10" s="204">
        <v>26.91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26.91</v>
      </c>
      <c r="BL10" s="8">
        <f t="shared" si="21"/>
        <v>26.91</v>
      </c>
      <c r="BM10" s="8">
        <f t="shared" si="22"/>
        <v>26.91</v>
      </c>
      <c r="BN10" s="8">
        <f t="shared" si="23"/>
        <v>26.91</v>
      </c>
      <c r="BO10" s="8">
        <f t="shared" si="24"/>
        <v>26.91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1020</v>
      </c>
      <c r="E11" s="16">
        <f>'[3]13'!E13</f>
        <v>0</v>
      </c>
      <c r="F11" s="16">
        <f>'[3]13'!F13</f>
        <v>1020</v>
      </c>
      <c r="G11" s="16">
        <f>'[3]13'!G13</f>
        <v>0</v>
      </c>
      <c r="H11" s="17">
        <f t="shared" si="27"/>
        <v>2360</v>
      </c>
      <c r="I11" s="15">
        <f>'[3]13'!J13</f>
        <v>270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26.91</v>
      </c>
      <c r="AU11" s="8">
        <v>26.91</v>
      </c>
      <c r="AW11" s="204">
        <v>26.87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26.87</v>
      </c>
      <c r="BD11" s="204">
        <v>26.87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26.87</v>
      </c>
      <c r="BL11" s="8">
        <f t="shared" si="21"/>
        <v>26.91</v>
      </c>
      <c r="BM11" s="8">
        <f t="shared" si="22"/>
        <v>26.91</v>
      </c>
      <c r="BN11" s="8">
        <f t="shared" si="23"/>
        <v>26.87</v>
      </c>
      <c r="BO11" s="8">
        <f t="shared" si="24"/>
        <v>26.87</v>
      </c>
      <c r="BP11" s="139">
        <f t="shared" si="25"/>
        <v>3.9999999999999147E-2</v>
      </c>
      <c r="BQ11" s="139">
        <f t="shared" si="26"/>
        <v>3.9999999999999147E-2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1020</v>
      </c>
      <c r="G12" s="16">
        <f>'[3]13'!G14</f>
        <v>0</v>
      </c>
      <c r="H12" s="17">
        <f t="shared" si="27"/>
        <v>1340</v>
      </c>
      <c r="I12" s="15">
        <f>'[3]13'!J14</f>
        <v>270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26.91</v>
      </c>
      <c r="AU12" s="8">
        <v>26.91</v>
      </c>
      <c r="AW12" s="204">
        <v>26.87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26.87</v>
      </c>
      <c r="BD12" s="204">
        <v>26.87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26.87</v>
      </c>
      <c r="BL12" s="8">
        <f t="shared" si="21"/>
        <v>26.91</v>
      </c>
      <c r="BM12" s="8">
        <f t="shared" si="22"/>
        <v>26.91</v>
      </c>
      <c r="BN12" s="8">
        <f t="shared" si="23"/>
        <v>26.87</v>
      </c>
      <c r="BO12" s="8">
        <f t="shared" si="24"/>
        <v>26.87</v>
      </c>
      <c r="BP12" s="139">
        <f t="shared" si="25"/>
        <v>3.9999999999999147E-2</v>
      </c>
      <c r="BQ12" s="139">
        <f t="shared" si="26"/>
        <v>3.9999999999999147E-2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1020</v>
      </c>
      <c r="G13" s="16">
        <f>'[3]13'!G15</f>
        <v>0</v>
      </c>
      <c r="H13" s="17">
        <f t="shared" si="27"/>
        <v>1340</v>
      </c>
      <c r="I13" s="15">
        <f>'[3]13'!J15</f>
        <v>270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26.91</v>
      </c>
      <c r="AU13" s="8">
        <v>26.91</v>
      </c>
      <c r="AW13" s="204">
        <v>26.87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26.87</v>
      </c>
      <c r="BD13" s="204">
        <v>26.87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26.87</v>
      </c>
      <c r="BL13" s="8">
        <f t="shared" si="21"/>
        <v>26.91</v>
      </c>
      <c r="BM13" s="8">
        <f t="shared" si="22"/>
        <v>26.91</v>
      </c>
      <c r="BN13" s="8">
        <f t="shared" si="23"/>
        <v>26.87</v>
      </c>
      <c r="BO13" s="8">
        <f t="shared" si="24"/>
        <v>26.87</v>
      </c>
      <c r="BP13" s="139">
        <f t="shared" si="25"/>
        <v>3.9999999999999147E-2</v>
      </c>
      <c r="BQ13" s="139">
        <f t="shared" si="26"/>
        <v>3.9999999999999147E-2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1020</v>
      </c>
      <c r="G14" s="16">
        <f>'[3]13'!G16</f>
        <v>0</v>
      </c>
      <c r="H14" s="17">
        <f t="shared" si="27"/>
        <v>1340</v>
      </c>
      <c r="I14" s="15">
        <f>'[3]13'!J16</f>
        <v>270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26.91</v>
      </c>
      <c r="AU14" s="8">
        <v>26.91</v>
      </c>
      <c r="AW14" s="204">
        <v>26.87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26.87</v>
      </c>
      <c r="BD14" s="204">
        <v>26.87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26.87</v>
      </c>
      <c r="BL14" s="8">
        <f t="shared" si="21"/>
        <v>26.91</v>
      </c>
      <c r="BM14" s="8">
        <f t="shared" si="22"/>
        <v>26.91</v>
      </c>
      <c r="BN14" s="8">
        <f t="shared" si="23"/>
        <v>26.87</v>
      </c>
      <c r="BO14" s="8">
        <f t="shared" si="24"/>
        <v>26.87</v>
      </c>
      <c r="BP14" s="139">
        <f t="shared" si="25"/>
        <v>3.9999999999999147E-2</v>
      </c>
      <c r="BQ14" s="139">
        <f t="shared" si="26"/>
        <v>3.9999999999999147E-2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1020</v>
      </c>
      <c r="G15" s="16">
        <f>'[3]13'!G17</f>
        <v>0</v>
      </c>
      <c r="H15" s="17">
        <f t="shared" si="27"/>
        <v>1340</v>
      </c>
      <c r="I15" s="15">
        <f>'[3]13'!J17</f>
        <v>270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26.91</v>
      </c>
      <c r="AU15" s="8">
        <v>26.91</v>
      </c>
      <c r="AW15" s="204">
        <v>26.87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26.87</v>
      </c>
      <c r="BD15" s="204">
        <v>26.87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26.87</v>
      </c>
      <c r="BL15" s="8">
        <f t="shared" si="21"/>
        <v>26.91</v>
      </c>
      <c r="BM15" s="8">
        <f t="shared" si="22"/>
        <v>26.91</v>
      </c>
      <c r="BN15" s="8">
        <f t="shared" si="23"/>
        <v>26.87</v>
      </c>
      <c r="BO15" s="8">
        <f t="shared" si="24"/>
        <v>26.87</v>
      </c>
      <c r="BP15" s="139">
        <f t="shared" si="25"/>
        <v>3.9999999999999147E-2</v>
      </c>
      <c r="BQ15" s="139">
        <f t="shared" si="26"/>
        <v>3.9999999999999147E-2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1020</v>
      </c>
      <c r="G16" s="16">
        <f>'[3]13'!G18</f>
        <v>0</v>
      </c>
      <c r="H16" s="17">
        <f t="shared" si="27"/>
        <v>1340</v>
      </c>
      <c r="I16" s="15">
        <f>'[3]13'!J18</f>
        <v>270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26.91</v>
      </c>
      <c r="AU16" s="8">
        <v>26.91</v>
      </c>
      <c r="AW16" s="204">
        <v>26.87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26.87</v>
      </c>
      <c r="BD16" s="204">
        <v>26.87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26.87</v>
      </c>
      <c r="BL16" s="8">
        <f t="shared" si="21"/>
        <v>26.91</v>
      </c>
      <c r="BM16" s="8">
        <f t="shared" si="22"/>
        <v>26.91</v>
      </c>
      <c r="BN16" s="8">
        <f t="shared" si="23"/>
        <v>26.87</v>
      </c>
      <c r="BO16" s="8">
        <f t="shared" si="24"/>
        <v>26.87</v>
      </c>
      <c r="BP16" s="139">
        <f t="shared" si="25"/>
        <v>3.9999999999999147E-2</v>
      </c>
      <c r="BQ16" s="139">
        <f t="shared" si="26"/>
        <v>3.9999999999999147E-2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1020</v>
      </c>
      <c r="G17" s="16">
        <f>'[3]13'!G19</f>
        <v>0</v>
      </c>
      <c r="H17" s="17">
        <f t="shared" si="27"/>
        <v>1340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26.91</v>
      </c>
      <c r="AU17" s="8">
        <v>26.91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26.91</v>
      </c>
      <c r="BM17" s="8">
        <f t="shared" si="22"/>
        <v>26.91</v>
      </c>
      <c r="BN17" s="8">
        <f t="shared" si="23"/>
        <v>26.87</v>
      </c>
      <c r="BO17" s="8">
        <f t="shared" si="24"/>
        <v>26.87</v>
      </c>
      <c r="BP17" s="139">
        <f t="shared" si="25"/>
        <v>3.9999999999999147E-2</v>
      </c>
      <c r="BQ17" s="139">
        <f t="shared" si="26"/>
        <v>3.9999999999999147E-2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1020</v>
      </c>
      <c r="G18" s="16">
        <f>'[3]13'!G20</f>
        <v>0</v>
      </c>
      <c r="H18" s="17">
        <f t="shared" si="27"/>
        <v>1340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26.91</v>
      </c>
      <c r="AU18" s="8">
        <v>26.91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26.91</v>
      </c>
      <c r="BM18" s="8">
        <f t="shared" si="22"/>
        <v>26.91</v>
      </c>
      <c r="BN18" s="8">
        <f t="shared" si="23"/>
        <v>26.87</v>
      </c>
      <c r="BO18" s="8">
        <f t="shared" si="24"/>
        <v>26.87</v>
      </c>
      <c r="BP18" s="139">
        <f t="shared" si="25"/>
        <v>3.9999999999999147E-2</v>
      </c>
      <c r="BQ18" s="139">
        <f t="shared" si="26"/>
        <v>3.9999999999999147E-2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1020</v>
      </c>
      <c r="G19" s="16">
        <f>'[3]13'!G21</f>
        <v>0</v>
      </c>
      <c r="H19" s="17">
        <f t="shared" si="27"/>
        <v>1340</v>
      </c>
      <c r="I19" s="15">
        <f>'[3]13'!J21</f>
        <v>203.84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203.84</v>
      </c>
      <c r="P19" s="18">
        <f>frq!C19</f>
        <v>1</v>
      </c>
      <c r="Q19" s="15">
        <f t="shared" si="29"/>
        <v>203.84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203.84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203.84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203.84</v>
      </c>
      <c r="AT19" s="8">
        <v>26.91</v>
      </c>
      <c r="AU19" s="8">
        <v>26.91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26.91</v>
      </c>
      <c r="BM19" s="8">
        <f t="shared" si="22"/>
        <v>26.91</v>
      </c>
      <c r="BN19" s="8">
        <f t="shared" si="23"/>
        <v>0</v>
      </c>
      <c r="BO19" s="8">
        <f t="shared" si="24"/>
        <v>0</v>
      </c>
      <c r="BP19" s="139">
        <f t="shared" si="25"/>
        <v>26.91</v>
      </c>
      <c r="BQ19" s="139">
        <f t="shared" si="26"/>
        <v>26.91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1020</v>
      </c>
      <c r="G20" s="16">
        <f>'[3]13'!G22</f>
        <v>0</v>
      </c>
      <c r="H20" s="17">
        <f t="shared" si="27"/>
        <v>1340</v>
      </c>
      <c r="I20" s="15">
        <f>'[3]13'!J22</f>
        <v>203.84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203.84</v>
      </c>
      <c r="P20" s="18">
        <f>frq!C20</f>
        <v>1</v>
      </c>
      <c r="Q20" s="15">
        <f t="shared" si="29"/>
        <v>203.84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203.84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203.84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203.84</v>
      </c>
      <c r="AT20" s="8">
        <v>26.91</v>
      </c>
      <c r="AU20" s="8">
        <v>26.91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26.91</v>
      </c>
      <c r="BM20" s="8">
        <f t="shared" si="22"/>
        <v>26.91</v>
      </c>
      <c r="BN20" s="8">
        <f t="shared" si="23"/>
        <v>0</v>
      </c>
      <c r="BO20" s="8">
        <f t="shared" si="24"/>
        <v>0</v>
      </c>
      <c r="BP20" s="139">
        <f t="shared" si="25"/>
        <v>26.91</v>
      </c>
      <c r="BQ20" s="139">
        <f t="shared" si="26"/>
        <v>26.91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1020</v>
      </c>
      <c r="G21" s="16">
        <f>'[3]13'!G23</f>
        <v>0</v>
      </c>
      <c r="H21" s="17">
        <f t="shared" si="27"/>
        <v>1340</v>
      </c>
      <c r="I21" s="15">
        <f>'[3]13'!J23</f>
        <v>203.84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203.84</v>
      </c>
      <c r="P21" s="18">
        <f>frq!C21</f>
        <v>1</v>
      </c>
      <c r="Q21" s="15">
        <f t="shared" si="29"/>
        <v>203.84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203.84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203.84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203.84</v>
      </c>
      <c r="AT21" s="8">
        <v>26.87</v>
      </c>
      <c r="AU21" s="8">
        <v>26.87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26.87</v>
      </c>
      <c r="BM21" s="8">
        <f t="shared" si="22"/>
        <v>26.87</v>
      </c>
      <c r="BN21" s="8">
        <f t="shared" si="23"/>
        <v>0</v>
      </c>
      <c r="BO21" s="8">
        <f t="shared" si="24"/>
        <v>0</v>
      </c>
      <c r="BP21" s="139">
        <f t="shared" si="25"/>
        <v>26.87</v>
      </c>
      <c r="BQ21" s="139">
        <f t="shared" si="26"/>
        <v>26.87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1020</v>
      </c>
      <c r="G22" s="16">
        <f>'[3]13'!G24</f>
        <v>0</v>
      </c>
      <c r="H22" s="17">
        <f t="shared" si="27"/>
        <v>1340</v>
      </c>
      <c r="I22" s="15">
        <f>'[3]13'!J24</f>
        <v>203.84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203.84</v>
      </c>
      <c r="P22" s="18">
        <f>frq!C22</f>
        <v>1</v>
      </c>
      <c r="Q22" s="15">
        <f t="shared" si="29"/>
        <v>203.84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203.84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203.84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203.84</v>
      </c>
      <c r="AT22" s="8">
        <v>26.87</v>
      </c>
      <c r="AU22" s="8">
        <v>26.87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26.87</v>
      </c>
      <c r="BM22" s="8">
        <f t="shared" si="22"/>
        <v>26.87</v>
      </c>
      <c r="BN22" s="8">
        <f t="shared" si="23"/>
        <v>0</v>
      </c>
      <c r="BO22" s="8">
        <f t="shared" si="24"/>
        <v>0</v>
      </c>
      <c r="BP22" s="139">
        <f t="shared" si="25"/>
        <v>26.87</v>
      </c>
      <c r="BQ22" s="139">
        <f t="shared" si="26"/>
        <v>26.87</v>
      </c>
    </row>
    <row r="23" spans="1:69">
      <c r="A23" s="8" t="s">
        <v>65</v>
      </c>
      <c r="B23" s="15">
        <f>'[3]13'!B25</f>
        <v>290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720</v>
      </c>
      <c r="G23" s="16">
        <f>'[3]13'!G25</f>
        <v>30</v>
      </c>
      <c r="H23" s="17">
        <f t="shared" si="27"/>
        <v>1040</v>
      </c>
      <c r="I23" s="15">
        <f>'[3]13'!J25</f>
        <v>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30</v>
      </c>
      <c r="O23" s="17">
        <f t="shared" si="28"/>
        <v>30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30</v>
      </c>
      <c r="W23" s="17">
        <f t="shared" si="30"/>
        <v>30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3</v>
      </c>
      <c r="AD23" s="8">
        <f t="shared" si="10"/>
        <v>3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3</v>
      </c>
      <c r="AK23" s="8">
        <f t="shared" si="17"/>
        <v>3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24</v>
      </c>
      <c r="AR23" s="8">
        <f t="shared" si="18"/>
        <v>24</v>
      </c>
      <c r="AT23" s="8">
        <v>3</v>
      </c>
      <c r="AU23" s="8">
        <v>3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3</v>
      </c>
      <c r="BC23" s="8">
        <f t="shared" si="19"/>
        <v>3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3</v>
      </c>
      <c r="BJ23" s="8">
        <f t="shared" si="20"/>
        <v>3</v>
      </c>
      <c r="BL23" s="8">
        <f t="shared" si="21"/>
        <v>3</v>
      </c>
      <c r="BM23" s="8">
        <f t="shared" si="22"/>
        <v>3</v>
      </c>
      <c r="BN23" s="8">
        <f t="shared" si="23"/>
        <v>3</v>
      </c>
      <c r="BO23" s="8">
        <f t="shared" si="24"/>
        <v>3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'[3]13'!B26</f>
        <v>290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720</v>
      </c>
      <c r="G24" s="16">
        <f>'[3]13'!G26</f>
        <v>30</v>
      </c>
      <c r="H24" s="17">
        <f t="shared" si="27"/>
        <v>1040</v>
      </c>
      <c r="I24" s="15">
        <f>'[3]13'!J26</f>
        <v>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30</v>
      </c>
      <c r="O24" s="17">
        <f t="shared" si="28"/>
        <v>30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30</v>
      </c>
      <c r="W24" s="17">
        <f t="shared" si="30"/>
        <v>30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3</v>
      </c>
      <c r="AD24" s="8">
        <f t="shared" si="10"/>
        <v>3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3</v>
      </c>
      <c r="AK24" s="8">
        <f t="shared" si="17"/>
        <v>3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24</v>
      </c>
      <c r="AR24" s="8">
        <f t="shared" si="18"/>
        <v>24</v>
      </c>
      <c r="AT24" s="8">
        <v>3</v>
      </c>
      <c r="AU24" s="8">
        <v>3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3</v>
      </c>
      <c r="BC24" s="8">
        <f t="shared" si="19"/>
        <v>3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3</v>
      </c>
      <c r="BJ24" s="8">
        <f t="shared" si="20"/>
        <v>3</v>
      </c>
      <c r="BL24" s="8">
        <f t="shared" si="21"/>
        <v>3</v>
      </c>
      <c r="BM24" s="8">
        <f t="shared" si="22"/>
        <v>3</v>
      </c>
      <c r="BN24" s="8">
        <f t="shared" si="23"/>
        <v>3</v>
      </c>
      <c r="BO24" s="8">
        <f t="shared" si="24"/>
        <v>3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'[3]13'!B27</f>
        <v>290</v>
      </c>
      <c r="C25" s="16">
        <f>'[3]13'!C27</f>
        <v>30</v>
      </c>
      <c r="D25" s="16">
        <f>'[3]13'!D27</f>
        <v>0</v>
      </c>
      <c r="E25" s="16">
        <f>'[3]13'!E27</f>
        <v>0</v>
      </c>
      <c r="F25" s="16">
        <f>'[3]13'!F27</f>
        <v>720</v>
      </c>
      <c r="G25" s="16">
        <f>'[3]13'!G27</f>
        <v>0</v>
      </c>
      <c r="H25" s="17">
        <f t="shared" si="27"/>
        <v>1040</v>
      </c>
      <c r="I25" s="15">
        <f>'[3]13'!J27</f>
        <v>0</v>
      </c>
      <c r="J25" s="16">
        <f>'[3]13'!K27</f>
        <v>30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30</v>
      </c>
      <c r="P25" s="18">
        <f>frq!C25</f>
        <v>1</v>
      </c>
      <c r="Q25" s="15">
        <f t="shared" si="29"/>
        <v>0</v>
      </c>
      <c r="R25" s="16">
        <f t="shared" si="29"/>
        <v>30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</v>
      </c>
      <c r="X25" s="8">
        <f t="shared" si="4"/>
        <v>0</v>
      </c>
      <c r="Y25" s="8">
        <f t="shared" si="5"/>
        <v>3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</v>
      </c>
      <c r="AE25" s="8">
        <f t="shared" si="11"/>
        <v>0</v>
      </c>
      <c r="AF25" s="8">
        <f t="shared" si="12"/>
        <v>3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</v>
      </c>
      <c r="AL25" s="8">
        <f t="shared" si="31"/>
        <v>0</v>
      </c>
      <c r="AM25" s="8">
        <f t="shared" si="31"/>
        <v>24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</v>
      </c>
      <c r="AT25" s="8">
        <v>3</v>
      </c>
      <c r="AU25" s="8">
        <v>3</v>
      </c>
      <c r="AW25" s="204">
        <v>0</v>
      </c>
      <c r="AX25" s="204">
        <v>3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</v>
      </c>
      <c r="BD25" s="204">
        <v>0</v>
      </c>
      <c r="BE25" s="204">
        <v>3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</v>
      </c>
      <c r="BL25" s="8">
        <f t="shared" si="21"/>
        <v>3</v>
      </c>
      <c r="BM25" s="8">
        <f t="shared" si="22"/>
        <v>3</v>
      </c>
      <c r="BN25" s="8">
        <f t="shared" si="23"/>
        <v>3</v>
      </c>
      <c r="BO25" s="8">
        <f t="shared" si="24"/>
        <v>3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'[3]13'!B28</f>
        <v>290</v>
      </c>
      <c r="C26" s="16">
        <f>'[3]13'!C28</f>
        <v>30</v>
      </c>
      <c r="D26" s="16">
        <f>'[3]13'!D28</f>
        <v>0</v>
      </c>
      <c r="E26" s="16">
        <f>'[3]13'!E28</f>
        <v>0</v>
      </c>
      <c r="F26" s="16">
        <f>'[3]13'!F28</f>
        <v>720</v>
      </c>
      <c r="G26" s="16">
        <f>'[3]13'!G28</f>
        <v>0</v>
      </c>
      <c r="H26" s="17">
        <f t="shared" si="27"/>
        <v>1040</v>
      </c>
      <c r="I26" s="15">
        <f>'[3]13'!J28</f>
        <v>0</v>
      </c>
      <c r="J26" s="16">
        <f>'[3]13'!K28</f>
        <v>30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30</v>
      </c>
      <c r="P26" s="18">
        <f>frq!C26</f>
        <v>1</v>
      </c>
      <c r="Q26" s="15">
        <f t="shared" si="29"/>
        <v>0</v>
      </c>
      <c r="R26" s="16">
        <f t="shared" si="29"/>
        <v>30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</v>
      </c>
      <c r="X26" s="8">
        <f t="shared" si="4"/>
        <v>0</v>
      </c>
      <c r="Y26" s="8">
        <f t="shared" si="5"/>
        <v>3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</v>
      </c>
      <c r="AE26" s="8">
        <f t="shared" si="11"/>
        <v>0</v>
      </c>
      <c r="AF26" s="8">
        <f t="shared" si="12"/>
        <v>3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</v>
      </c>
      <c r="AL26" s="8">
        <f t="shared" si="31"/>
        <v>0</v>
      </c>
      <c r="AM26" s="8">
        <f t="shared" si="31"/>
        <v>24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</v>
      </c>
      <c r="AT26" s="8">
        <v>3</v>
      </c>
      <c r="AU26" s="8">
        <v>3</v>
      </c>
      <c r="AW26" s="204">
        <v>0</v>
      </c>
      <c r="AX26" s="204">
        <v>3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</v>
      </c>
      <c r="BD26" s="204">
        <v>0</v>
      </c>
      <c r="BE26" s="204">
        <v>3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</v>
      </c>
      <c r="BL26" s="8">
        <f t="shared" si="21"/>
        <v>3</v>
      </c>
      <c r="BM26" s="8">
        <f t="shared" si="22"/>
        <v>3</v>
      </c>
      <c r="BN26" s="8">
        <f t="shared" si="23"/>
        <v>3</v>
      </c>
      <c r="BO26" s="8">
        <f t="shared" si="24"/>
        <v>3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'[3]13'!B29</f>
        <v>290</v>
      </c>
      <c r="C27" s="16">
        <f>'[3]13'!C29</f>
        <v>30</v>
      </c>
      <c r="D27" s="16">
        <f>'[3]13'!D29</f>
        <v>0</v>
      </c>
      <c r="E27" s="16">
        <f>'[3]13'!E29</f>
        <v>0</v>
      </c>
      <c r="F27" s="16">
        <f>'[3]13'!F29</f>
        <v>720</v>
      </c>
      <c r="G27" s="16">
        <f>'[3]13'!G29</f>
        <v>0</v>
      </c>
      <c r="H27" s="17">
        <f t="shared" si="27"/>
        <v>1040</v>
      </c>
      <c r="I27" s="15">
        <f>'[3]13'!J29</f>
        <v>0</v>
      </c>
      <c r="J27" s="16">
        <f>'[3]13'!K29</f>
        <v>30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30</v>
      </c>
      <c r="P27" s="18">
        <f>frq!C27</f>
        <v>1</v>
      </c>
      <c r="Q27" s="15">
        <f t="shared" si="29"/>
        <v>0</v>
      </c>
      <c r="R27" s="16">
        <f t="shared" si="29"/>
        <v>30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</v>
      </c>
      <c r="X27" s="8">
        <f t="shared" si="4"/>
        <v>0</v>
      </c>
      <c r="Y27" s="8">
        <f t="shared" si="5"/>
        <v>3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</v>
      </c>
      <c r="AE27" s="8">
        <f t="shared" si="11"/>
        <v>0</v>
      </c>
      <c r="AF27" s="8">
        <f t="shared" si="12"/>
        <v>3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</v>
      </c>
      <c r="AL27" s="8">
        <f t="shared" si="31"/>
        <v>0</v>
      </c>
      <c r="AM27" s="8">
        <f t="shared" si="31"/>
        <v>24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</v>
      </c>
      <c r="AT27" s="8">
        <v>3</v>
      </c>
      <c r="AU27" s="8">
        <v>3</v>
      </c>
      <c r="AW27" s="204">
        <v>0</v>
      </c>
      <c r="AX27" s="204">
        <v>3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</v>
      </c>
      <c r="BD27" s="204">
        <v>0</v>
      </c>
      <c r="BE27" s="204">
        <v>3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</v>
      </c>
      <c r="BL27" s="8">
        <f t="shared" si="21"/>
        <v>3</v>
      </c>
      <c r="BM27" s="8">
        <f t="shared" si="22"/>
        <v>3</v>
      </c>
      <c r="BN27" s="8">
        <f t="shared" si="23"/>
        <v>3</v>
      </c>
      <c r="BO27" s="8">
        <f t="shared" si="24"/>
        <v>3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'[3]13'!B30</f>
        <v>290</v>
      </c>
      <c r="C28" s="16">
        <f>'[3]13'!C30</f>
        <v>30</v>
      </c>
      <c r="D28" s="16">
        <f>'[3]13'!D30</f>
        <v>0</v>
      </c>
      <c r="E28" s="16">
        <f>'[3]13'!E30</f>
        <v>0</v>
      </c>
      <c r="F28" s="16">
        <f>'[3]13'!F30</f>
        <v>720</v>
      </c>
      <c r="G28" s="16">
        <f>'[3]13'!G30</f>
        <v>0</v>
      </c>
      <c r="H28" s="17">
        <f t="shared" si="27"/>
        <v>1040</v>
      </c>
      <c r="I28" s="15">
        <f>'[3]13'!J30</f>
        <v>0</v>
      </c>
      <c r="J28" s="16">
        <f>'[3]13'!K30</f>
        <v>30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30</v>
      </c>
      <c r="P28" s="18">
        <f>frq!C28</f>
        <v>1</v>
      </c>
      <c r="Q28" s="15">
        <f t="shared" si="29"/>
        <v>0</v>
      </c>
      <c r="R28" s="16">
        <f t="shared" si="29"/>
        <v>30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</v>
      </c>
      <c r="X28" s="8">
        <f t="shared" si="4"/>
        <v>0</v>
      </c>
      <c r="Y28" s="8">
        <f t="shared" si="5"/>
        <v>3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</v>
      </c>
      <c r="AE28" s="8">
        <f t="shared" si="11"/>
        <v>0</v>
      </c>
      <c r="AF28" s="8">
        <f t="shared" si="12"/>
        <v>3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</v>
      </c>
      <c r="AL28" s="8">
        <f t="shared" si="31"/>
        <v>0</v>
      </c>
      <c r="AM28" s="8">
        <f t="shared" si="31"/>
        <v>24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</v>
      </c>
      <c r="AT28" s="8">
        <v>3</v>
      </c>
      <c r="AU28" s="8">
        <v>3</v>
      </c>
      <c r="AW28" s="204">
        <v>0</v>
      </c>
      <c r="AX28" s="204">
        <v>3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</v>
      </c>
      <c r="BD28" s="204">
        <v>0</v>
      </c>
      <c r="BE28" s="204">
        <v>3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</v>
      </c>
      <c r="BL28" s="8">
        <f t="shared" si="21"/>
        <v>3</v>
      </c>
      <c r="BM28" s="8">
        <f t="shared" si="22"/>
        <v>3</v>
      </c>
      <c r="BN28" s="8">
        <f t="shared" si="23"/>
        <v>3</v>
      </c>
      <c r="BO28" s="8">
        <f t="shared" si="24"/>
        <v>3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'[3]13'!B31</f>
        <v>290</v>
      </c>
      <c r="C29" s="16">
        <f>'[3]13'!C31</f>
        <v>30</v>
      </c>
      <c r="D29" s="16">
        <f>'[3]13'!D31</f>
        <v>0</v>
      </c>
      <c r="E29" s="16">
        <f>'[3]13'!E31</f>
        <v>0</v>
      </c>
      <c r="F29" s="16">
        <f>'[3]13'!F31</f>
        <v>720</v>
      </c>
      <c r="G29" s="16">
        <f>'[3]13'!G31</f>
        <v>0</v>
      </c>
      <c r="H29" s="17">
        <f t="shared" si="27"/>
        <v>1040</v>
      </c>
      <c r="I29" s="15">
        <f>'[3]13'!J31</f>
        <v>0</v>
      </c>
      <c r="J29" s="16">
        <f>'[3]13'!K31</f>
        <v>30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30</v>
      </c>
      <c r="P29" s="18">
        <f>frq!C29</f>
        <v>1</v>
      </c>
      <c r="Q29" s="15">
        <f t="shared" si="29"/>
        <v>0</v>
      </c>
      <c r="R29" s="16">
        <f t="shared" si="29"/>
        <v>30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</v>
      </c>
      <c r="X29" s="8">
        <f t="shared" si="4"/>
        <v>0</v>
      </c>
      <c r="Y29" s="8">
        <f t="shared" si="5"/>
        <v>3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</v>
      </c>
      <c r="AE29" s="8">
        <f t="shared" si="11"/>
        <v>0</v>
      </c>
      <c r="AF29" s="8">
        <f t="shared" si="12"/>
        <v>3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</v>
      </c>
      <c r="AL29" s="8">
        <f t="shared" si="31"/>
        <v>0</v>
      </c>
      <c r="AM29" s="8">
        <f t="shared" si="31"/>
        <v>24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</v>
      </c>
      <c r="AT29" s="8">
        <v>3</v>
      </c>
      <c r="AU29" s="8">
        <v>3</v>
      </c>
      <c r="AW29" s="204">
        <v>0</v>
      </c>
      <c r="AX29" s="204">
        <v>3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</v>
      </c>
      <c r="BD29" s="204">
        <v>0</v>
      </c>
      <c r="BE29" s="204">
        <v>3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</v>
      </c>
      <c r="BL29" s="8">
        <f t="shared" si="21"/>
        <v>3</v>
      </c>
      <c r="BM29" s="8">
        <f t="shared" si="22"/>
        <v>3</v>
      </c>
      <c r="BN29" s="8">
        <f t="shared" si="23"/>
        <v>3</v>
      </c>
      <c r="BO29" s="8">
        <f t="shared" si="24"/>
        <v>3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'[3]13'!B32</f>
        <v>290</v>
      </c>
      <c r="C30" s="16">
        <f>'[3]13'!C32</f>
        <v>30</v>
      </c>
      <c r="D30" s="16">
        <f>'[3]13'!D32</f>
        <v>0</v>
      </c>
      <c r="E30" s="16">
        <f>'[3]13'!E32</f>
        <v>0</v>
      </c>
      <c r="F30" s="16">
        <f>'[3]13'!F32</f>
        <v>720</v>
      </c>
      <c r="G30" s="16">
        <f>'[3]13'!G32</f>
        <v>0</v>
      </c>
      <c r="H30" s="17">
        <f t="shared" si="27"/>
        <v>1040</v>
      </c>
      <c r="I30" s="15">
        <f>'[3]13'!J32</f>
        <v>0</v>
      </c>
      <c r="J30" s="16">
        <f>'[3]13'!K32</f>
        <v>30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30</v>
      </c>
      <c r="P30" s="18">
        <f>frq!C30</f>
        <v>1</v>
      </c>
      <c r="Q30" s="15">
        <f t="shared" si="29"/>
        <v>0</v>
      </c>
      <c r="R30" s="16">
        <f t="shared" si="29"/>
        <v>30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</v>
      </c>
      <c r="X30" s="8">
        <f t="shared" si="4"/>
        <v>0</v>
      </c>
      <c r="Y30" s="8">
        <f t="shared" si="5"/>
        <v>3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</v>
      </c>
      <c r="AE30" s="8">
        <f t="shared" si="11"/>
        <v>0</v>
      </c>
      <c r="AF30" s="8">
        <f t="shared" si="12"/>
        <v>3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</v>
      </c>
      <c r="AL30" s="8">
        <f t="shared" si="31"/>
        <v>0</v>
      </c>
      <c r="AM30" s="8">
        <f t="shared" si="31"/>
        <v>24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</v>
      </c>
      <c r="AT30" s="8">
        <v>3</v>
      </c>
      <c r="AU30" s="8">
        <v>3</v>
      </c>
      <c r="AW30" s="204">
        <v>0</v>
      </c>
      <c r="AX30" s="204">
        <v>3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</v>
      </c>
      <c r="BD30" s="204">
        <v>0</v>
      </c>
      <c r="BE30" s="204">
        <v>3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</v>
      </c>
      <c r="BL30" s="8">
        <f t="shared" si="21"/>
        <v>3</v>
      </c>
      <c r="BM30" s="8">
        <f t="shared" si="22"/>
        <v>3</v>
      </c>
      <c r="BN30" s="8">
        <f t="shared" si="23"/>
        <v>3</v>
      </c>
      <c r="BO30" s="8">
        <f t="shared" si="24"/>
        <v>3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'[3]13'!B33</f>
        <v>290</v>
      </c>
      <c r="C31" s="16">
        <f>'[3]13'!C33</f>
        <v>30</v>
      </c>
      <c r="D31" s="16">
        <f>'[3]13'!D33</f>
        <v>0</v>
      </c>
      <c r="E31" s="16">
        <f>'[3]13'!E33</f>
        <v>0</v>
      </c>
      <c r="F31" s="16">
        <f>'[3]13'!F33</f>
        <v>720</v>
      </c>
      <c r="G31" s="16">
        <f>'[3]13'!G33</f>
        <v>0</v>
      </c>
      <c r="H31" s="17">
        <f t="shared" si="27"/>
        <v>1040</v>
      </c>
      <c r="I31" s="15">
        <f>'[3]13'!J33</f>
        <v>0</v>
      </c>
      <c r="J31" s="16">
        <f>'[3]13'!K33</f>
        <v>30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30</v>
      </c>
      <c r="P31" s="18">
        <f>frq!C31</f>
        <v>1</v>
      </c>
      <c r="Q31" s="15">
        <f t="shared" si="29"/>
        <v>0</v>
      </c>
      <c r="R31" s="16">
        <f t="shared" si="29"/>
        <v>30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</v>
      </c>
      <c r="X31" s="8">
        <f t="shared" si="4"/>
        <v>0</v>
      </c>
      <c r="Y31" s="8">
        <f t="shared" si="5"/>
        <v>3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</v>
      </c>
      <c r="AE31" s="8">
        <f t="shared" si="11"/>
        <v>0</v>
      </c>
      <c r="AF31" s="8">
        <f t="shared" si="12"/>
        <v>3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</v>
      </c>
      <c r="AL31" s="8">
        <f t="shared" si="31"/>
        <v>0</v>
      </c>
      <c r="AM31" s="8">
        <f t="shared" si="31"/>
        <v>24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</v>
      </c>
      <c r="AT31" s="8">
        <v>3</v>
      </c>
      <c r="AU31" s="8">
        <v>3</v>
      </c>
      <c r="AW31" s="204">
        <v>0</v>
      </c>
      <c r="AX31" s="204">
        <v>3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</v>
      </c>
      <c r="BD31" s="204">
        <v>0</v>
      </c>
      <c r="BE31" s="204">
        <v>3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</v>
      </c>
      <c r="BL31" s="8">
        <f t="shared" si="21"/>
        <v>3</v>
      </c>
      <c r="BM31" s="8">
        <f t="shared" si="22"/>
        <v>3</v>
      </c>
      <c r="BN31" s="8">
        <f t="shared" si="23"/>
        <v>3</v>
      </c>
      <c r="BO31" s="8">
        <f t="shared" si="24"/>
        <v>3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'[3]13'!B34</f>
        <v>290</v>
      </c>
      <c r="C32" s="16">
        <f>'[3]13'!C34</f>
        <v>30</v>
      </c>
      <c r="D32" s="16">
        <f>'[3]13'!D34</f>
        <v>0</v>
      </c>
      <c r="E32" s="16">
        <f>'[3]13'!E34</f>
        <v>0</v>
      </c>
      <c r="F32" s="16">
        <f>'[3]13'!F34</f>
        <v>720</v>
      </c>
      <c r="G32" s="16">
        <f>'[3]13'!G34</f>
        <v>0</v>
      </c>
      <c r="H32" s="17">
        <f t="shared" si="27"/>
        <v>1040</v>
      </c>
      <c r="I32" s="15">
        <f>'[3]13'!J34</f>
        <v>0</v>
      </c>
      <c r="J32" s="16">
        <f>'[3]13'!K34</f>
        <v>30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30</v>
      </c>
      <c r="P32" s="18">
        <f>frq!C32</f>
        <v>1</v>
      </c>
      <c r="Q32" s="15">
        <f t="shared" si="29"/>
        <v>0</v>
      </c>
      <c r="R32" s="16">
        <f t="shared" si="29"/>
        <v>30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</v>
      </c>
      <c r="X32" s="8">
        <f t="shared" si="4"/>
        <v>0</v>
      </c>
      <c r="Y32" s="8">
        <f t="shared" si="5"/>
        <v>3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</v>
      </c>
      <c r="AE32" s="8">
        <f t="shared" si="11"/>
        <v>0</v>
      </c>
      <c r="AF32" s="8">
        <f t="shared" si="12"/>
        <v>3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</v>
      </c>
      <c r="AL32" s="8">
        <f t="shared" si="31"/>
        <v>0</v>
      </c>
      <c r="AM32" s="8">
        <f t="shared" si="31"/>
        <v>24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</v>
      </c>
      <c r="AT32" s="8">
        <v>3</v>
      </c>
      <c r="AU32" s="8">
        <v>3</v>
      </c>
      <c r="AW32" s="204">
        <v>0</v>
      </c>
      <c r="AX32" s="204">
        <v>3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</v>
      </c>
      <c r="BD32" s="204">
        <v>0</v>
      </c>
      <c r="BE32" s="204">
        <v>3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</v>
      </c>
      <c r="BL32" s="8">
        <f t="shared" si="21"/>
        <v>3</v>
      </c>
      <c r="BM32" s="8">
        <f t="shared" si="22"/>
        <v>3</v>
      </c>
      <c r="BN32" s="8">
        <f t="shared" si="23"/>
        <v>3</v>
      </c>
      <c r="BO32" s="8">
        <f t="shared" si="24"/>
        <v>3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'[3]13'!B35</f>
        <v>290</v>
      </c>
      <c r="C33" s="16">
        <f>'[3]13'!C35</f>
        <v>30</v>
      </c>
      <c r="D33" s="16">
        <f>'[3]13'!D35</f>
        <v>0</v>
      </c>
      <c r="E33" s="16">
        <f>'[3]13'!E35</f>
        <v>0</v>
      </c>
      <c r="F33" s="16">
        <f>'[3]13'!F35</f>
        <v>720</v>
      </c>
      <c r="G33" s="16">
        <f>'[3]13'!G35</f>
        <v>0</v>
      </c>
      <c r="H33" s="17">
        <f t="shared" si="27"/>
        <v>1040</v>
      </c>
      <c r="I33" s="15">
        <f>'[3]13'!J35</f>
        <v>0</v>
      </c>
      <c r="J33" s="16">
        <f>'[3]13'!K35</f>
        <v>30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30</v>
      </c>
      <c r="P33" s="18">
        <f>frq!C33</f>
        <v>1</v>
      </c>
      <c r="Q33" s="15">
        <f t="shared" si="29"/>
        <v>0</v>
      </c>
      <c r="R33" s="16">
        <f t="shared" si="29"/>
        <v>30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</v>
      </c>
      <c r="X33" s="8">
        <f t="shared" si="4"/>
        <v>0</v>
      </c>
      <c r="Y33" s="8">
        <f t="shared" si="5"/>
        <v>3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</v>
      </c>
      <c r="AE33" s="8">
        <f t="shared" si="11"/>
        <v>0</v>
      </c>
      <c r="AF33" s="8">
        <f t="shared" si="12"/>
        <v>3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</v>
      </c>
      <c r="AL33" s="8">
        <f t="shared" si="31"/>
        <v>0</v>
      </c>
      <c r="AM33" s="8">
        <f t="shared" si="31"/>
        <v>24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</v>
      </c>
      <c r="AT33" s="8">
        <v>3</v>
      </c>
      <c r="AU33" s="8">
        <v>3</v>
      </c>
      <c r="AW33" s="204">
        <v>0</v>
      </c>
      <c r="AX33" s="204">
        <v>3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</v>
      </c>
      <c r="BD33" s="204">
        <v>0</v>
      </c>
      <c r="BE33" s="204">
        <v>3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</v>
      </c>
      <c r="BL33" s="8">
        <f t="shared" si="21"/>
        <v>3</v>
      </c>
      <c r="BM33" s="8">
        <f t="shared" si="22"/>
        <v>3</v>
      </c>
      <c r="BN33" s="8">
        <f t="shared" si="23"/>
        <v>3</v>
      </c>
      <c r="BO33" s="8">
        <f t="shared" si="24"/>
        <v>3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'[3]13'!B36</f>
        <v>290</v>
      </c>
      <c r="C34" s="16">
        <f>'[3]13'!C36</f>
        <v>30</v>
      </c>
      <c r="D34" s="16">
        <f>'[3]13'!D36</f>
        <v>0</v>
      </c>
      <c r="E34" s="16">
        <f>'[3]13'!E36</f>
        <v>0</v>
      </c>
      <c r="F34" s="16">
        <f>'[3]13'!F36</f>
        <v>720</v>
      </c>
      <c r="G34" s="16">
        <f>'[3]13'!G36</f>
        <v>0</v>
      </c>
      <c r="H34" s="17">
        <f t="shared" si="27"/>
        <v>1040</v>
      </c>
      <c r="I34" s="15">
        <f>'[3]13'!J36</f>
        <v>0</v>
      </c>
      <c r="J34" s="16">
        <f>'[3]13'!K36</f>
        <v>30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30</v>
      </c>
      <c r="P34" s="18">
        <f>frq!C34</f>
        <v>1</v>
      </c>
      <c r="Q34" s="15">
        <f t="shared" si="29"/>
        <v>0</v>
      </c>
      <c r="R34" s="16">
        <f t="shared" si="29"/>
        <v>30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</v>
      </c>
      <c r="X34" s="8">
        <f t="shared" si="4"/>
        <v>0</v>
      </c>
      <c r="Y34" s="8">
        <f t="shared" si="5"/>
        <v>3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</v>
      </c>
      <c r="AE34" s="8">
        <f t="shared" si="11"/>
        <v>0</v>
      </c>
      <c r="AF34" s="8">
        <f t="shared" si="12"/>
        <v>3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</v>
      </c>
      <c r="AL34" s="8">
        <f t="shared" si="31"/>
        <v>0</v>
      </c>
      <c r="AM34" s="8">
        <f t="shared" si="31"/>
        <v>24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</v>
      </c>
      <c r="AT34" s="8">
        <v>3</v>
      </c>
      <c r="AU34" s="8">
        <v>3</v>
      </c>
      <c r="AW34" s="204">
        <v>0</v>
      </c>
      <c r="AX34" s="204">
        <v>3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</v>
      </c>
      <c r="BD34" s="204">
        <v>0</v>
      </c>
      <c r="BE34" s="204">
        <v>3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</v>
      </c>
      <c r="BL34" s="8">
        <f t="shared" si="21"/>
        <v>3</v>
      </c>
      <c r="BM34" s="8">
        <f t="shared" si="22"/>
        <v>3</v>
      </c>
      <c r="BN34" s="8">
        <f t="shared" si="23"/>
        <v>3</v>
      </c>
      <c r="BO34" s="8">
        <f t="shared" si="24"/>
        <v>3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'[3]13'!B37</f>
        <v>290</v>
      </c>
      <c r="C35" s="16">
        <f>'[3]13'!C37</f>
        <v>30</v>
      </c>
      <c r="D35" s="16">
        <f>'[3]13'!D37</f>
        <v>0</v>
      </c>
      <c r="E35" s="16">
        <f>'[3]13'!E37</f>
        <v>0</v>
      </c>
      <c r="F35" s="16">
        <f>'[3]13'!F37</f>
        <v>720</v>
      </c>
      <c r="G35" s="16">
        <f>'[3]13'!G37</f>
        <v>0</v>
      </c>
      <c r="H35" s="17">
        <f t="shared" si="27"/>
        <v>1040</v>
      </c>
      <c r="I35" s="15">
        <f>'[3]13'!J37</f>
        <v>0</v>
      </c>
      <c r="J35" s="16">
        <f>'[3]13'!K37</f>
        <v>30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30</v>
      </c>
      <c r="P35" s="18">
        <f>frq!C35</f>
        <v>1</v>
      </c>
      <c r="Q35" s="15">
        <f t="shared" si="29"/>
        <v>0</v>
      </c>
      <c r="R35" s="16">
        <f t="shared" si="29"/>
        <v>30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</v>
      </c>
      <c r="X35" s="8">
        <f t="shared" si="4"/>
        <v>0</v>
      </c>
      <c r="Y35" s="8">
        <f t="shared" si="5"/>
        <v>3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</v>
      </c>
      <c r="AE35" s="8">
        <f t="shared" si="11"/>
        <v>0</v>
      </c>
      <c r="AF35" s="8">
        <f t="shared" si="12"/>
        <v>3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</v>
      </c>
      <c r="AL35" s="8">
        <f t="shared" si="31"/>
        <v>0</v>
      </c>
      <c r="AM35" s="8">
        <f t="shared" si="31"/>
        <v>24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</v>
      </c>
      <c r="AT35" s="8">
        <v>3</v>
      </c>
      <c r="AU35" s="8">
        <v>3</v>
      </c>
      <c r="AW35" s="204">
        <v>0</v>
      </c>
      <c r="AX35" s="204">
        <v>3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</v>
      </c>
      <c r="BD35" s="204">
        <v>0</v>
      </c>
      <c r="BE35" s="204">
        <v>3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</v>
      </c>
      <c r="BL35" s="8">
        <f t="shared" si="21"/>
        <v>3</v>
      </c>
      <c r="BM35" s="8">
        <f t="shared" si="22"/>
        <v>3</v>
      </c>
      <c r="BN35" s="8">
        <f t="shared" si="23"/>
        <v>3</v>
      </c>
      <c r="BO35" s="8">
        <f t="shared" si="24"/>
        <v>3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'[3]13'!B38</f>
        <v>290</v>
      </c>
      <c r="C36" s="16">
        <f>'[3]13'!C38</f>
        <v>30</v>
      </c>
      <c r="D36" s="16">
        <f>'[3]13'!D38</f>
        <v>0</v>
      </c>
      <c r="E36" s="16">
        <f>'[3]13'!E38</f>
        <v>0</v>
      </c>
      <c r="F36" s="16">
        <f>'[3]13'!F38</f>
        <v>720</v>
      </c>
      <c r="G36" s="16">
        <f>'[3]13'!G38</f>
        <v>0</v>
      </c>
      <c r="H36" s="17">
        <f t="shared" si="27"/>
        <v>1040</v>
      </c>
      <c r="I36" s="15">
        <f>'[3]13'!J38</f>
        <v>0</v>
      </c>
      <c r="J36" s="16">
        <f>'[3]13'!K38</f>
        <v>30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30</v>
      </c>
      <c r="P36" s="18">
        <f>frq!C36</f>
        <v>1</v>
      </c>
      <c r="Q36" s="15">
        <f t="shared" si="29"/>
        <v>0</v>
      </c>
      <c r="R36" s="16">
        <f t="shared" si="29"/>
        <v>30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</v>
      </c>
      <c r="X36" s="8">
        <f t="shared" si="4"/>
        <v>0</v>
      </c>
      <c r="Y36" s="8">
        <f t="shared" si="5"/>
        <v>3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</v>
      </c>
      <c r="AE36" s="8">
        <f t="shared" si="11"/>
        <v>0</v>
      </c>
      <c r="AF36" s="8">
        <f t="shared" si="12"/>
        <v>3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</v>
      </c>
      <c r="AL36" s="8">
        <f t="shared" si="31"/>
        <v>0</v>
      </c>
      <c r="AM36" s="8">
        <f t="shared" si="31"/>
        <v>24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</v>
      </c>
      <c r="AT36" s="8">
        <v>3</v>
      </c>
      <c r="AU36" s="8">
        <v>3</v>
      </c>
      <c r="AW36" s="204">
        <v>0</v>
      </c>
      <c r="AX36" s="204">
        <v>3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</v>
      </c>
      <c r="BD36" s="204">
        <v>0</v>
      </c>
      <c r="BE36" s="204">
        <v>3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</v>
      </c>
      <c r="BL36" s="8">
        <f t="shared" si="21"/>
        <v>3</v>
      </c>
      <c r="BM36" s="8">
        <f t="shared" si="22"/>
        <v>3</v>
      </c>
      <c r="BN36" s="8">
        <f t="shared" si="23"/>
        <v>3</v>
      </c>
      <c r="BO36" s="8">
        <f t="shared" si="24"/>
        <v>3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'[3]13'!B39</f>
        <v>290</v>
      </c>
      <c r="C37" s="16">
        <f>'[3]13'!C39</f>
        <v>30</v>
      </c>
      <c r="D37" s="16">
        <f>'[3]13'!D39</f>
        <v>0</v>
      </c>
      <c r="E37" s="16">
        <f>'[3]13'!E39</f>
        <v>0</v>
      </c>
      <c r="F37" s="16">
        <f>'[3]13'!F39</f>
        <v>720</v>
      </c>
      <c r="G37" s="16">
        <f>'[3]13'!G39</f>
        <v>0</v>
      </c>
      <c r="H37" s="17">
        <f t="shared" si="27"/>
        <v>1040</v>
      </c>
      <c r="I37" s="15">
        <f>'[3]13'!J39</f>
        <v>0</v>
      </c>
      <c r="J37" s="16">
        <f>'[3]13'!K39</f>
        <v>30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30</v>
      </c>
      <c r="P37" s="18">
        <f>frq!C37</f>
        <v>1</v>
      </c>
      <c r="Q37" s="15">
        <f t="shared" si="29"/>
        <v>0</v>
      </c>
      <c r="R37" s="16">
        <f t="shared" si="29"/>
        <v>30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</v>
      </c>
      <c r="X37" s="8">
        <f t="shared" si="4"/>
        <v>0</v>
      </c>
      <c r="Y37" s="8">
        <f t="shared" si="5"/>
        <v>3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</v>
      </c>
      <c r="AE37" s="8">
        <f t="shared" si="11"/>
        <v>0</v>
      </c>
      <c r="AF37" s="8">
        <f t="shared" si="12"/>
        <v>3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</v>
      </c>
      <c r="AL37" s="8">
        <f t="shared" si="31"/>
        <v>0</v>
      </c>
      <c r="AM37" s="8">
        <f t="shared" si="31"/>
        <v>24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</v>
      </c>
      <c r="AT37" s="8">
        <v>3</v>
      </c>
      <c r="AU37" s="8">
        <v>3</v>
      </c>
      <c r="AW37" s="204">
        <v>0</v>
      </c>
      <c r="AX37" s="204">
        <v>3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</v>
      </c>
      <c r="BD37" s="204">
        <v>0</v>
      </c>
      <c r="BE37" s="204">
        <v>3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</v>
      </c>
      <c r="BL37" s="8">
        <f t="shared" si="21"/>
        <v>3</v>
      </c>
      <c r="BM37" s="8">
        <f t="shared" si="22"/>
        <v>3</v>
      </c>
      <c r="BN37" s="8">
        <f t="shared" si="23"/>
        <v>3</v>
      </c>
      <c r="BO37" s="8">
        <f t="shared" si="24"/>
        <v>3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'[3]13'!B40</f>
        <v>290</v>
      </c>
      <c r="C38" s="16">
        <f>'[3]13'!C40</f>
        <v>30</v>
      </c>
      <c r="D38" s="16">
        <f>'[3]13'!D40</f>
        <v>0</v>
      </c>
      <c r="E38" s="16">
        <f>'[3]13'!E40</f>
        <v>0</v>
      </c>
      <c r="F38" s="16">
        <f>'[3]13'!F40</f>
        <v>720</v>
      </c>
      <c r="G38" s="16">
        <f>'[3]13'!G40</f>
        <v>0</v>
      </c>
      <c r="H38" s="17">
        <f t="shared" si="27"/>
        <v>1040</v>
      </c>
      <c r="I38" s="15">
        <f>'[3]13'!J40</f>
        <v>0</v>
      </c>
      <c r="J38" s="16">
        <f>'[3]13'!K40</f>
        <v>30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30</v>
      </c>
      <c r="P38" s="18">
        <f>frq!C38</f>
        <v>1</v>
      </c>
      <c r="Q38" s="15">
        <f t="shared" si="29"/>
        <v>0</v>
      </c>
      <c r="R38" s="16">
        <f t="shared" si="29"/>
        <v>30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</v>
      </c>
      <c r="X38" s="8">
        <f t="shared" si="4"/>
        <v>0</v>
      </c>
      <c r="Y38" s="8">
        <f t="shared" si="5"/>
        <v>3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</v>
      </c>
      <c r="AE38" s="8">
        <f t="shared" si="11"/>
        <v>0</v>
      </c>
      <c r="AF38" s="8">
        <f t="shared" si="12"/>
        <v>3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</v>
      </c>
      <c r="AL38" s="8">
        <f t="shared" si="31"/>
        <v>0</v>
      </c>
      <c r="AM38" s="8">
        <f t="shared" si="31"/>
        <v>24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</v>
      </c>
      <c r="AT38" s="8">
        <v>3</v>
      </c>
      <c r="AU38" s="8">
        <v>3</v>
      </c>
      <c r="AW38" s="204">
        <v>0</v>
      </c>
      <c r="AX38" s="204">
        <v>3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</v>
      </c>
      <c r="BD38" s="204">
        <v>0</v>
      </c>
      <c r="BE38" s="204">
        <v>3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</v>
      </c>
      <c r="BL38" s="8">
        <f t="shared" si="21"/>
        <v>3</v>
      </c>
      <c r="BM38" s="8">
        <f t="shared" si="22"/>
        <v>3</v>
      </c>
      <c r="BN38" s="8">
        <f t="shared" si="23"/>
        <v>3</v>
      </c>
      <c r="BO38" s="8">
        <f t="shared" si="24"/>
        <v>3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'[3]13'!B41</f>
        <v>290</v>
      </c>
      <c r="C39" s="16">
        <f>'[3]13'!C41</f>
        <v>30</v>
      </c>
      <c r="D39" s="16">
        <f>'[3]13'!D41</f>
        <v>0</v>
      </c>
      <c r="E39" s="16">
        <f>'[3]13'!E41</f>
        <v>0</v>
      </c>
      <c r="F39" s="16">
        <f>'[3]13'!F41</f>
        <v>710</v>
      </c>
      <c r="G39" s="16">
        <f>'[3]13'!G41</f>
        <v>0</v>
      </c>
      <c r="H39" s="17">
        <f t="shared" si="27"/>
        <v>1030</v>
      </c>
      <c r="I39" s="15">
        <f>'[3]13'!J41</f>
        <v>0</v>
      </c>
      <c r="J39" s="16">
        <f>'[3]13'!K41</f>
        <v>30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30</v>
      </c>
      <c r="P39" s="18">
        <f>frq!C39</f>
        <v>1</v>
      </c>
      <c r="Q39" s="15">
        <f t="shared" si="29"/>
        <v>0</v>
      </c>
      <c r="R39" s="16">
        <f t="shared" si="29"/>
        <v>30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</v>
      </c>
      <c r="X39" s="8">
        <f t="shared" si="4"/>
        <v>0</v>
      </c>
      <c r="Y39" s="8">
        <f t="shared" si="5"/>
        <v>3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</v>
      </c>
      <c r="AE39" s="8">
        <f t="shared" si="11"/>
        <v>0</v>
      </c>
      <c r="AF39" s="8">
        <f t="shared" si="12"/>
        <v>3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</v>
      </c>
      <c r="AL39" s="8">
        <f t="shared" si="31"/>
        <v>0</v>
      </c>
      <c r="AM39" s="8">
        <f t="shared" si="31"/>
        <v>24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</v>
      </c>
      <c r="AT39" s="8">
        <v>3</v>
      </c>
      <c r="AU39" s="8">
        <v>3</v>
      </c>
      <c r="AW39" s="204">
        <v>0</v>
      </c>
      <c r="AX39" s="204">
        <v>3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</v>
      </c>
      <c r="BD39" s="204">
        <v>0</v>
      </c>
      <c r="BE39" s="204">
        <v>3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</v>
      </c>
      <c r="BL39" s="8">
        <f t="shared" si="21"/>
        <v>3</v>
      </c>
      <c r="BM39" s="8">
        <f t="shared" si="22"/>
        <v>3</v>
      </c>
      <c r="BN39" s="8">
        <f t="shared" si="23"/>
        <v>3</v>
      </c>
      <c r="BO39" s="8">
        <f t="shared" si="24"/>
        <v>3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'[3]13'!B42</f>
        <v>290</v>
      </c>
      <c r="C40" s="16">
        <f>'[3]13'!C42</f>
        <v>30</v>
      </c>
      <c r="D40" s="16">
        <f>'[3]13'!D42</f>
        <v>0</v>
      </c>
      <c r="E40" s="16">
        <f>'[3]13'!E42</f>
        <v>0</v>
      </c>
      <c r="F40" s="16">
        <f>'[3]13'!F42</f>
        <v>710</v>
      </c>
      <c r="G40" s="16">
        <f>'[3]13'!G42</f>
        <v>0</v>
      </c>
      <c r="H40" s="17">
        <f t="shared" si="27"/>
        <v>1030</v>
      </c>
      <c r="I40" s="15">
        <f>'[3]13'!J42</f>
        <v>0</v>
      </c>
      <c r="J40" s="16">
        <f>'[3]13'!K42</f>
        <v>30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30</v>
      </c>
      <c r="P40" s="18">
        <f>frq!C40</f>
        <v>1</v>
      </c>
      <c r="Q40" s="15">
        <f t="shared" si="29"/>
        <v>0</v>
      </c>
      <c r="R40" s="16">
        <f t="shared" si="29"/>
        <v>30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</v>
      </c>
      <c r="X40" s="8">
        <f t="shared" si="4"/>
        <v>0</v>
      </c>
      <c r="Y40" s="8">
        <f t="shared" si="5"/>
        <v>3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</v>
      </c>
      <c r="AE40" s="8">
        <f t="shared" si="11"/>
        <v>0</v>
      </c>
      <c r="AF40" s="8">
        <f t="shared" si="12"/>
        <v>3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</v>
      </c>
      <c r="AL40" s="8">
        <f t="shared" si="31"/>
        <v>0</v>
      </c>
      <c r="AM40" s="8">
        <f t="shared" si="31"/>
        <v>24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</v>
      </c>
      <c r="AT40" s="8">
        <v>3</v>
      </c>
      <c r="AU40" s="8">
        <v>3</v>
      </c>
      <c r="AW40" s="204">
        <v>0</v>
      </c>
      <c r="AX40" s="204">
        <v>3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</v>
      </c>
      <c r="BD40" s="204">
        <v>0</v>
      </c>
      <c r="BE40" s="204">
        <v>3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</v>
      </c>
      <c r="BL40" s="8">
        <f t="shared" si="21"/>
        <v>3</v>
      </c>
      <c r="BM40" s="8">
        <f t="shared" si="22"/>
        <v>3</v>
      </c>
      <c r="BN40" s="8">
        <f t="shared" si="23"/>
        <v>3</v>
      </c>
      <c r="BO40" s="8">
        <f t="shared" si="24"/>
        <v>3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'[3]13'!B43</f>
        <v>290</v>
      </c>
      <c r="C41" s="16">
        <f>'[3]13'!C43</f>
        <v>30</v>
      </c>
      <c r="D41" s="16">
        <f>'[3]13'!D43</f>
        <v>0</v>
      </c>
      <c r="E41" s="16">
        <f>'[3]13'!E43</f>
        <v>0</v>
      </c>
      <c r="F41" s="16">
        <f>'[3]13'!F43</f>
        <v>710</v>
      </c>
      <c r="G41" s="16">
        <f>'[3]13'!G43</f>
        <v>0</v>
      </c>
      <c r="H41" s="17">
        <f t="shared" si="27"/>
        <v>1030</v>
      </c>
      <c r="I41" s="15">
        <f>'[3]13'!J43</f>
        <v>0</v>
      </c>
      <c r="J41" s="16">
        <f>'[3]13'!K43</f>
        <v>30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30</v>
      </c>
      <c r="P41" s="18">
        <f>frq!C41</f>
        <v>1</v>
      </c>
      <c r="Q41" s="15">
        <f t="shared" si="29"/>
        <v>0</v>
      </c>
      <c r="R41" s="16">
        <f t="shared" si="29"/>
        <v>30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</v>
      </c>
      <c r="X41" s="8">
        <f t="shared" si="4"/>
        <v>0</v>
      </c>
      <c r="Y41" s="8">
        <f t="shared" si="5"/>
        <v>3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</v>
      </c>
      <c r="AE41" s="8">
        <f t="shared" si="11"/>
        <v>0</v>
      </c>
      <c r="AF41" s="8">
        <f t="shared" si="12"/>
        <v>3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</v>
      </c>
      <c r="AL41" s="8">
        <f t="shared" si="31"/>
        <v>0</v>
      </c>
      <c r="AM41" s="8">
        <f t="shared" si="31"/>
        <v>24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</v>
      </c>
      <c r="AT41" s="8">
        <v>3</v>
      </c>
      <c r="AU41" s="8">
        <v>3</v>
      </c>
      <c r="AW41" s="204">
        <v>0</v>
      </c>
      <c r="AX41" s="204">
        <v>3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</v>
      </c>
      <c r="BD41" s="204">
        <v>0</v>
      </c>
      <c r="BE41" s="204">
        <v>3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</v>
      </c>
      <c r="BL41" s="8">
        <f t="shared" si="21"/>
        <v>3</v>
      </c>
      <c r="BM41" s="8">
        <f t="shared" si="22"/>
        <v>3</v>
      </c>
      <c r="BN41" s="8">
        <f t="shared" si="23"/>
        <v>3</v>
      </c>
      <c r="BO41" s="8">
        <f t="shared" si="24"/>
        <v>3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'[3]13'!B44</f>
        <v>290</v>
      </c>
      <c r="C42" s="16">
        <f>'[3]13'!C44</f>
        <v>30</v>
      </c>
      <c r="D42" s="16">
        <f>'[3]13'!D44</f>
        <v>0</v>
      </c>
      <c r="E42" s="16">
        <f>'[3]13'!E44</f>
        <v>0</v>
      </c>
      <c r="F42" s="16">
        <f>'[3]13'!F44</f>
        <v>710</v>
      </c>
      <c r="G42" s="16">
        <f>'[3]13'!G44</f>
        <v>0</v>
      </c>
      <c r="H42" s="17">
        <f t="shared" si="27"/>
        <v>1030</v>
      </c>
      <c r="I42" s="15">
        <f>'[3]13'!J44</f>
        <v>0</v>
      </c>
      <c r="J42" s="16">
        <f>'[3]13'!K44</f>
        <v>30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30</v>
      </c>
      <c r="P42" s="18">
        <f>frq!C42</f>
        <v>1</v>
      </c>
      <c r="Q42" s="15">
        <f t="shared" si="29"/>
        <v>0</v>
      </c>
      <c r="R42" s="16">
        <f t="shared" si="29"/>
        <v>30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</v>
      </c>
      <c r="X42" s="8">
        <f t="shared" si="4"/>
        <v>0</v>
      </c>
      <c r="Y42" s="8">
        <f t="shared" si="5"/>
        <v>3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</v>
      </c>
      <c r="AE42" s="8">
        <f t="shared" si="11"/>
        <v>0</v>
      </c>
      <c r="AF42" s="8">
        <f t="shared" si="12"/>
        <v>3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</v>
      </c>
      <c r="AL42" s="8">
        <f t="shared" si="31"/>
        <v>0</v>
      </c>
      <c r="AM42" s="8">
        <f t="shared" si="31"/>
        <v>24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</v>
      </c>
      <c r="AT42" s="8">
        <v>3</v>
      </c>
      <c r="AU42" s="8">
        <v>3</v>
      </c>
      <c r="AW42" s="204">
        <v>0</v>
      </c>
      <c r="AX42" s="204">
        <v>3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</v>
      </c>
      <c r="BD42" s="204">
        <v>0</v>
      </c>
      <c r="BE42" s="204">
        <v>3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</v>
      </c>
      <c r="BL42" s="8">
        <f t="shared" si="21"/>
        <v>3</v>
      </c>
      <c r="BM42" s="8">
        <f t="shared" si="22"/>
        <v>3</v>
      </c>
      <c r="BN42" s="8">
        <f t="shared" si="23"/>
        <v>3</v>
      </c>
      <c r="BO42" s="8">
        <f t="shared" si="24"/>
        <v>3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'[3]13'!B45</f>
        <v>290</v>
      </c>
      <c r="C43" s="16">
        <f>'[3]13'!C45</f>
        <v>30</v>
      </c>
      <c r="D43" s="16">
        <f>'[3]13'!D45</f>
        <v>0</v>
      </c>
      <c r="E43" s="16">
        <f>'[3]13'!E45</f>
        <v>0</v>
      </c>
      <c r="F43" s="16">
        <f>'[3]13'!F45</f>
        <v>710</v>
      </c>
      <c r="G43" s="16">
        <f>'[3]13'!G45</f>
        <v>0</v>
      </c>
      <c r="H43" s="17">
        <f t="shared" si="27"/>
        <v>1030</v>
      </c>
      <c r="I43" s="15">
        <f>'[3]13'!J45</f>
        <v>0</v>
      </c>
      <c r="J43" s="16">
        <f>'[3]13'!K45</f>
        <v>30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30</v>
      </c>
      <c r="P43" s="18">
        <f>frq!C43</f>
        <v>1</v>
      </c>
      <c r="Q43" s="15">
        <f t="shared" si="29"/>
        <v>0</v>
      </c>
      <c r="R43" s="16">
        <f t="shared" si="29"/>
        <v>30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</v>
      </c>
      <c r="X43" s="8">
        <f t="shared" si="4"/>
        <v>0</v>
      </c>
      <c r="Y43" s="8">
        <f t="shared" si="5"/>
        <v>3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</v>
      </c>
      <c r="AE43" s="8">
        <f t="shared" si="11"/>
        <v>0</v>
      </c>
      <c r="AF43" s="8">
        <f t="shared" si="12"/>
        <v>3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</v>
      </c>
      <c r="AL43" s="8">
        <f t="shared" si="31"/>
        <v>0</v>
      </c>
      <c r="AM43" s="8">
        <f t="shared" si="31"/>
        <v>24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</v>
      </c>
      <c r="AT43" s="8">
        <v>3</v>
      </c>
      <c r="AU43" s="8">
        <v>3</v>
      </c>
      <c r="AW43" s="204">
        <v>0</v>
      </c>
      <c r="AX43" s="204">
        <v>3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</v>
      </c>
      <c r="BD43" s="204">
        <v>0</v>
      </c>
      <c r="BE43" s="204">
        <v>3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</v>
      </c>
      <c r="BL43" s="8">
        <f t="shared" si="21"/>
        <v>3</v>
      </c>
      <c r="BM43" s="8">
        <f t="shared" si="22"/>
        <v>3</v>
      </c>
      <c r="BN43" s="8">
        <f t="shared" si="23"/>
        <v>3</v>
      </c>
      <c r="BO43" s="8">
        <f t="shared" si="24"/>
        <v>3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'[3]13'!B46</f>
        <v>290</v>
      </c>
      <c r="C44" s="16">
        <f>'[3]13'!C46</f>
        <v>30</v>
      </c>
      <c r="D44" s="16">
        <f>'[3]13'!D46</f>
        <v>0</v>
      </c>
      <c r="E44" s="16">
        <f>'[3]13'!E46</f>
        <v>0</v>
      </c>
      <c r="F44" s="16">
        <f>'[3]13'!F46</f>
        <v>710</v>
      </c>
      <c r="G44" s="16">
        <f>'[3]13'!G46</f>
        <v>0</v>
      </c>
      <c r="H44" s="17">
        <f t="shared" si="27"/>
        <v>1030</v>
      </c>
      <c r="I44" s="15">
        <f>'[3]13'!J46</f>
        <v>0</v>
      </c>
      <c r="J44" s="16">
        <f>'[3]13'!K46</f>
        <v>30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30</v>
      </c>
      <c r="P44" s="18">
        <f>frq!C44</f>
        <v>1</v>
      </c>
      <c r="Q44" s="15">
        <f t="shared" si="29"/>
        <v>0</v>
      </c>
      <c r="R44" s="16">
        <f t="shared" si="29"/>
        <v>30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</v>
      </c>
      <c r="X44" s="8">
        <f t="shared" si="4"/>
        <v>0</v>
      </c>
      <c r="Y44" s="8">
        <f t="shared" si="5"/>
        <v>3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</v>
      </c>
      <c r="AE44" s="8">
        <f t="shared" si="11"/>
        <v>0</v>
      </c>
      <c r="AF44" s="8">
        <f t="shared" si="12"/>
        <v>3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</v>
      </c>
      <c r="AL44" s="8">
        <f t="shared" si="31"/>
        <v>0</v>
      </c>
      <c r="AM44" s="8">
        <f t="shared" si="31"/>
        <v>24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</v>
      </c>
      <c r="AT44" s="8">
        <v>3</v>
      </c>
      <c r="AU44" s="8">
        <v>3</v>
      </c>
      <c r="AW44" s="204">
        <v>0</v>
      </c>
      <c r="AX44" s="204">
        <v>3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</v>
      </c>
      <c r="BD44" s="204">
        <v>0</v>
      </c>
      <c r="BE44" s="204">
        <v>3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</v>
      </c>
      <c r="BL44" s="8">
        <f t="shared" si="21"/>
        <v>3</v>
      </c>
      <c r="BM44" s="8">
        <f t="shared" si="22"/>
        <v>3</v>
      </c>
      <c r="BN44" s="8">
        <f t="shared" si="23"/>
        <v>3</v>
      </c>
      <c r="BO44" s="8">
        <f t="shared" si="24"/>
        <v>3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'[3]13'!B47</f>
        <v>290</v>
      </c>
      <c r="C45" s="16">
        <f>'[3]13'!C47</f>
        <v>30</v>
      </c>
      <c r="D45" s="16">
        <f>'[3]13'!D47</f>
        <v>0</v>
      </c>
      <c r="E45" s="16">
        <f>'[3]13'!E47</f>
        <v>0</v>
      </c>
      <c r="F45" s="16">
        <f>'[3]13'!F47</f>
        <v>710</v>
      </c>
      <c r="G45" s="16">
        <f>'[3]13'!G47</f>
        <v>0</v>
      </c>
      <c r="H45" s="17">
        <f t="shared" si="27"/>
        <v>1030</v>
      </c>
      <c r="I45" s="15">
        <f>'[3]13'!J47</f>
        <v>0</v>
      </c>
      <c r="J45" s="16">
        <f>'[3]13'!K47</f>
        <v>30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30</v>
      </c>
      <c r="P45" s="18">
        <f>frq!C45</f>
        <v>1</v>
      </c>
      <c r="Q45" s="15">
        <f t="shared" si="29"/>
        <v>0</v>
      </c>
      <c r="R45" s="16">
        <f t="shared" si="29"/>
        <v>30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</v>
      </c>
      <c r="X45" s="8">
        <f t="shared" si="4"/>
        <v>0</v>
      </c>
      <c r="Y45" s="8">
        <f t="shared" si="5"/>
        <v>3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</v>
      </c>
      <c r="AE45" s="8">
        <f t="shared" si="11"/>
        <v>0</v>
      </c>
      <c r="AF45" s="8">
        <f t="shared" si="12"/>
        <v>3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</v>
      </c>
      <c r="AL45" s="8">
        <f t="shared" si="31"/>
        <v>0</v>
      </c>
      <c r="AM45" s="8">
        <f t="shared" si="31"/>
        <v>24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</v>
      </c>
      <c r="AT45" s="8">
        <v>3</v>
      </c>
      <c r="AU45" s="8">
        <v>3</v>
      </c>
      <c r="AW45" s="204">
        <v>0</v>
      </c>
      <c r="AX45" s="204">
        <v>3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</v>
      </c>
      <c r="BD45" s="204">
        <v>0</v>
      </c>
      <c r="BE45" s="204">
        <v>3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</v>
      </c>
      <c r="BL45" s="8">
        <f t="shared" si="21"/>
        <v>3</v>
      </c>
      <c r="BM45" s="8">
        <f t="shared" si="22"/>
        <v>3</v>
      </c>
      <c r="BN45" s="8">
        <f t="shared" si="23"/>
        <v>3</v>
      </c>
      <c r="BO45" s="8">
        <f t="shared" si="24"/>
        <v>3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'[3]13'!B48</f>
        <v>290</v>
      </c>
      <c r="C46" s="16">
        <f>'[3]13'!C48</f>
        <v>30</v>
      </c>
      <c r="D46" s="16">
        <f>'[3]13'!D48</f>
        <v>0</v>
      </c>
      <c r="E46" s="16">
        <f>'[3]13'!E48</f>
        <v>0</v>
      </c>
      <c r="F46" s="16">
        <f>'[3]13'!F48</f>
        <v>710</v>
      </c>
      <c r="G46" s="16">
        <f>'[3]13'!G48</f>
        <v>0</v>
      </c>
      <c r="H46" s="17">
        <f t="shared" si="27"/>
        <v>1030</v>
      </c>
      <c r="I46" s="15">
        <f>'[3]13'!J48</f>
        <v>0</v>
      </c>
      <c r="J46" s="16">
        <f>'[3]13'!K48</f>
        <v>30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30</v>
      </c>
      <c r="P46" s="18">
        <f>frq!C46</f>
        <v>1</v>
      </c>
      <c r="Q46" s="15">
        <f t="shared" si="29"/>
        <v>0</v>
      </c>
      <c r="R46" s="16">
        <f t="shared" si="29"/>
        <v>30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</v>
      </c>
      <c r="X46" s="8">
        <f t="shared" si="4"/>
        <v>0</v>
      </c>
      <c r="Y46" s="8">
        <f t="shared" si="5"/>
        <v>3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</v>
      </c>
      <c r="AE46" s="8">
        <f t="shared" si="11"/>
        <v>0</v>
      </c>
      <c r="AF46" s="8">
        <f t="shared" si="12"/>
        <v>3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</v>
      </c>
      <c r="AL46" s="8">
        <f t="shared" si="31"/>
        <v>0</v>
      </c>
      <c r="AM46" s="8">
        <f t="shared" si="31"/>
        <v>24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</v>
      </c>
      <c r="AT46" s="8">
        <v>3</v>
      </c>
      <c r="AU46" s="8">
        <v>3</v>
      </c>
      <c r="AW46" s="204">
        <v>0</v>
      </c>
      <c r="AX46" s="204">
        <v>3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</v>
      </c>
      <c r="BD46" s="204">
        <v>0</v>
      </c>
      <c r="BE46" s="204">
        <v>3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</v>
      </c>
      <c r="BL46" s="8">
        <f t="shared" si="21"/>
        <v>3</v>
      </c>
      <c r="BM46" s="8">
        <f t="shared" si="22"/>
        <v>3</v>
      </c>
      <c r="BN46" s="8">
        <f t="shared" si="23"/>
        <v>3</v>
      </c>
      <c r="BO46" s="8">
        <f t="shared" si="24"/>
        <v>3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'[3]13'!B49</f>
        <v>290</v>
      </c>
      <c r="C47" s="16">
        <f>'[3]13'!C49</f>
        <v>30</v>
      </c>
      <c r="D47" s="16">
        <f>'[3]13'!D49</f>
        <v>0</v>
      </c>
      <c r="E47" s="16">
        <f>'[3]13'!E49</f>
        <v>0</v>
      </c>
      <c r="F47" s="16">
        <f>'[3]13'!F49</f>
        <v>710</v>
      </c>
      <c r="G47" s="16">
        <f>'[3]13'!G49</f>
        <v>0</v>
      </c>
      <c r="H47" s="17">
        <f t="shared" si="27"/>
        <v>1030</v>
      </c>
      <c r="I47" s="15">
        <f>'[3]13'!J49</f>
        <v>0</v>
      </c>
      <c r="J47" s="16">
        <f>'[3]13'!K49</f>
        <v>30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30</v>
      </c>
      <c r="P47" s="18">
        <f>frq!C47</f>
        <v>1</v>
      </c>
      <c r="Q47" s="15">
        <f t="shared" si="29"/>
        <v>0</v>
      </c>
      <c r="R47" s="16">
        <f t="shared" si="29"/>
        <v>30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</v>
      </c>
      <c r="X47" s="8">
        <f t="shared" si="4"/>
        <v>0</v>
      </c>
      <c r="Y47" s="8">
        <f t="shared" si="5"/>
        <v>3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</v>
      </c>
      <c r="AE47" s="8">
        <f t="shared" si="11"/>
        <v>0</v>
      </c>
      <c r="AF47" s="8">
        <f t="shared" si="12"/>
        <v>3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</v>
      </c>
      <c r="AL47" s="8">
        <f t="shared" si="31"/>
        <v>0</v>
      </c>
      <c r="AM47" s="8">
        <f t="shared" si="31"/>
        <v>24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</v>
      </c>
      <c r="AT47" s="8">
        <v>3</v>
      </c>
      <c r="AU47" s="8">
        <v>3</v>
      </c>
      <c r="AW47" s="204">
        <v>0</v>
      </c>
      <c r="AX47" s="204">
        <v>3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</v>
      </c>
      <c r="BD47" s="204">
        <v>0</v>
      </c>
      <c r="BE47" s="204">
        <v>3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</v>
      </c>
      <c r="BL47" s="8">
        <f t="shared" si="21"/>
        <v>3</v>
      </c>
      <c r="BM47" s="8">
        <f t="shared" si="22"/>
        <v>3</v>
      </c>
      <c r="BN47" s="8">
        <f t="shared" si="23"/>
        <v>3</v>
      </c>
      <c r="BO47" s="8">
        <f t="shared" si="24"/>
        <v>3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'[3]13'!B50</f>
        <v>290</v>
      </c>
      <c r="C48" s="16">
        <f>'[3]13'!C50</f>
        <v>30</v>
      </c>
      <c r="D48" s="16">
        <f>'[3]13'!D50</f>
        <v>0</v>
      </c>
      <c r="E48" s="16">
        <f>'[3]13'!E50</f>
        <v>0</v>
      </c>
      <c r="F48" s="16">
        <f>'[3]13'!F50</f>
        <v>710</v>
      </c>
      <c r="G48" s="16">
        <f>'[3]13'!G50</f>
        <v>0</v>
      </c>
      <c r="H48" s="17">
        <f t="shared" si="27"/>
        <v>1030</v>
      </c>
      <c r="I48" s="15">
        <f>'[3]13'!J50</f>
        <v>0</v>
      </c>
      <c r="J48" s="16">
        <f>'[3]13'!K50</f>
        <v>30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30</v>
      </c>
      <c r="P48" s="18">
        <f>frq!C48</f>
        <v>1</v>
      </c>
      <c r="Q48" s="15">
        <f t="shared" si="29"/>
        <v>0</v>
      </c>
      <c r="R48" s="16">
        <f t="shared" si="29"/>
        <v>30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</v>
      </c>
      <c r="X48" s="8">
        <f t="shared" si="4"/>
        <v>0</v>
      </c>
      <c r="Y48" s="8">
        <f t="shared" si="5"/>
        <v>3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</v>
      </c>
      <c r="AE48" s="8">
        <f t="shared" si="11"/>
        <v>0</v>
      </c>
      <c r="AF48" s="8">
        <f t="shared" si="12"/>
        <v>3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</v>
      </c>
      <c r="AL48" s="8">
        <f t="shared" si="31"/>
        <v>0</v>
      </c>
      <c r="AM48" s="8">
        <f t="shared" si="31"/>
        <v>24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</v>
      </c>
      <c r="AT48" s="8">
        <v>3</v>
      </c>
      <c r="AU48" s="8">
        <v>3</v>
      </c>
      <c r="AW48" s="204">
        <v>0</v>
      </c>
      <c r="AX48" s="204">
        <v>3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</v>
      </c>
      <c r="BD48" s="204">
        <v>0</v>
      </c>
      <c r="BE48" s="204">
        <v>3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</v>
      </c>
      <c r="BL48" s="8">
        <f t="shared" si="21"/>
        <v>3</v>
      </c>
      <c r="BM48" s="8">
        <f t="shared" si="22"/>
        <v>3</v>
      </c>
      <c r="BN48" s="8">
        <f t="shared" si="23"/>
        <v>3</v>
      </c>
      <c r="BO48" s="8">
        <f t="shared" si="24"/>
        <v>3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'[3]13'!B51</f>
        <v>290</v>
      </c>
      <c r="C49" s="16">
        <f>'[3]13'!C51</f>
        <v>30</v>
      </c>
      <c r="D49" s="16">
        <f>'[3]13'!D51</f>
        <v>0</v>
      </c>
      <c r="E49" s="16">
        <f>'[3]13'!E51</f>
        <v>0</v>
      </c>
      <c r="F49" s="16">
        <f>'[3]13'!F51</f>
        <v>710</v>
      </c>
      <c r="G49" s="16">
        <f>'[3]13'!G51</f>
        <v>0</v>
      </c>
      <c r="H49" s="17">
        <f t="shared" si="27"/>
        <v>1030</v>
      </c>
      <c r="I49" s="15">
        <f>'[3]13'!J51</f>
        <v>0</v>
      </c>
      <c r="J49" s="16">
        <f>'[3]13'!K51</f>
        <v>30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30</v>
      </c>
      <c r="P49" s="18">
        <f>frq!C49</f>
        <v>1</v>
      </c>
      <c r="Q49" s="15">
        <f t="shared" si="29"/>
        <v>0</v>
      </c>
      <c r="R49" s="16">
        <f t="shared" si="29"/>
        <v>30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</v>
      </c>
      <c r="X49" s="8">
        <f t="shared" si="4"/>
        <v>0</v>
      </c>
      <c r="Y49" s="8">
        <f t="shared" si="5"/>
        <v>3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</v>
      </c>
      <c r="AE49" s="8">
        <f t="shared" si="11"/>
        <v>0</v>
      </c>
      <c r="AF49" s="8">
        <f t="shared" si="12"/>
        <v>3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</v>
      </c>
      <c r="AL49" s="8">
        <f t="shared" si="31"/>
        <v>0</v>
      </c>
      <c r="AM49" s="8">
        <f t="shared" si="31"/>
        <v>24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</v>
      </c>
      <c r="AT49" s="8">
        <v>3</v>
      </c>
      <c r="AU49" s="8">
        <v>3</v>
      </c>
      <c r="AW49" s="204">
        <v>0</v>
      </c>
      <c r="AX49" s="204">
        <v>3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</v>
      </c>
      <c r="BD49" s="204">
        <v>0</v>
      </c>
      <c r="BE49" s="204">
        <v>3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</v>
      </c>
      <c r="BL49" s="8">
        <f t="shared" si="21"/>
        <v>3</v>
      </c>
      <c r="BM49" s="8">
        <f t="shared" si="22"/>
        <v>3</v>
      </c>
      <c r="BN49" s="8">
        <f t="shared" si="23"/>
        <v>3</v>
      </c>
      <c r="BO49" s="8">
        <f t="shared" si="24"/>
        <v>3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'[3]13'!B52</f>
        <v>290</v>
      </c>
      <c r="C50" s="16">
        <f>'[3]13'!C52</f>
        <v>30</v>
      </c>
      <c r="D50" s="16">
        <f>'[3]13'!D52</f>
        <v>0</v>
      </c>
      <c r="E50" s="16">
        <f>'[3]13'!E52</f>
        <v>0</v>
      </c>
      <c r="F50" s="16">
        <f>'[3]13'!F52</f>
        <v>710</v>
      </c>
      <c r="G50" s="16">
        <f>'[3]13'!G52</f>
        <v>0</v>
      </c>
      <c r="H50" s="17">
        <f t="shared" si="27"/>
        <v>1030</v>
      </c>
      <c r="I50" s="15">
        <f>'[3]13'!J52</f>
        <v>0</v>
      </c>
      <c r="J50" s="16">
        <f>'[3]13'!K52</f>
        <v>30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30</v>
      </c>
      <c r="P50" s="18">
        <f>frq!C50</f>
        <v>1</v>
      </c>
      <c r="Q50" s="15">
        <f t="shared" si="29"/>
        <v>0</v>
      </c>
      <c r="R50" s="16">
        <f t="shared" si="29"/>
        <v>30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</v>
      </c>
      <c r="X50" s="8">
        <f t="shared" si="4"/>
        <v>0</v>
      </c>
      <c r="Y50" s="8">
        <f t="shared" si="5"/>
        <v>3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</v>
      </c>
      <c r="AE50" s="8">
        <f t="shared" si="11"/>
        <v>0</v>
      </c>
      <c r="AF50" s="8">
        <f t="shared" si="12"/>
        <v>3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</v>
      </c>
      <c r="AL50" s="8">
        <f t="shared" si="31"/>
        <v>0</v>
      </c>
      <c r="AM50" s="8">
        <f t="shared" si="31"/>
        <v>24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</v>
      </c>
      <c r="AT50" s="8">
        <v>3</v>
      </c>
      <c r="AU50" s="8">
        <v>3</v>
      </c>
      <c r="AW50" s="204">
        <v>0</v>
      </c>
      <c r="AX50" s="204">
        <v>3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</v>
      </c>
      <c r="BD50" s="204">
        <v>0</v>
      </c>
      <c r="BE50" s="204">
        <v>3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</v>
      </c>
      <c r="BL50" s="8">
        <f t="shared" si="21"/>
        <v>3</v>
      </c>
      <c r="BM50" s="8">
        <f t="shared" si="22"/>
        <v>3</v>
      </c>
      <c r="BN50" s="8">
        <f t="shared" si="23"/>
        <v>3</v>
      </c>
      <c r="BO50" s="8">
        <f t="shared" si="24"/>
        <v>3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680</v>
      </c>
      <c r="G51" s="16">
        <f>'[3]13'!G53</f>
        <v>0</v>
      </c>
      <c r="H51" s="17">
        <f t="shared" si="27"/>
        <v>1000</v>
      </c>
      <c r="I51" s="15">
        <f>'[3]13'!J53</f>
        <v>100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100</v>
      </c>
      <c r="P51" s="18">
        <f>frq!C51</f>
        <v>1</v>
      </c>
      <c r="Q51" s="15">
        <f t="shared" si="29"/>
        <v>100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100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100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100</v>
      </c>
      <c r="AT51" s="8">
        <v>3</v>
      </c>
      <c r="AU51" s="8">
        <v>3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3</v>
      </c>
      <c r="BM51" s="8">
        <f t="shared" si="22"/>
        <v>3</v>
      </c>
      <c r="BN51" s="8">
        <f t="shared" si="23"/>
        <v>0</v>
      </c>
      <c r="BO51" s="8">
        <f t="shared" si="24"/>
        <v>0</v>
      </c>
      <c r="BP51" s="139">
        <f t="shared" si="25"/>
        <v>3</v>
      </c>
      <c r="BQ51" s="139">
        <f t="shared" si="26"/>
        <v>3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680</v>
      </c>
      <c r="G52" s="16">
        <f>'[3]13'!G54</f>
        <v>0</v>
      </c>
      <c r="H52" s="17">
        <f t="shared" si="27"/>
        <v>1000</v>
      </c>
      <c r="I52" s="15">
        <f>'[3]13'!J54</f>
        <v>200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200</v>
      </c>
      <c r="P52" s="18">
        <f>frq!C52</f>
        <v>1</v>
      </c>
      <c r="Q52" s="15">
        <f t="shared" si="29"/>
        <v>200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200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200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200</v>
      </c>
      <c r="AT52" s="8">
        <v>3</v>
      </c>
      <c r="AU52" s="8">
        <v>3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3</v>
      </c>
      <c r="BM52" s="8">
        <f t="shared" si="22"/>
        <v>3</v>
      </c>
      <c r="BN52" s="8">
        <f t="shared" si="23"/>
        <v>0</v>
      </c>
      <c r="BO52" s="8">
        <f t="shared" si="24"/>
        <v>0</v>
      </c>
      <c r="BP52" s="139">
        <f t="shared" si="25"/>
        <v>3</v>
      </c>
      <c r="BQ52" s="139">
        <f t="shared" si="26"/>
        <v>3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680</v>
      </c>
      <c r="G53" s="16">
        <f>'[3]13'!G55</f>
        <v>0</v>
      </c>
      <c r="H53" s="17">
        <f t="shared" si="27"/>
        <v>1000</v>
      </c>
      <c r="I53" s="15">
        <f>'[3]13'!J55</f>
        <v>270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18.079999999999998</v>
      </c>
      <c r="AU53" s="8">
        <v>18.079999999999998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18.079999999999998</v>
      </c>
      <c r="BM53" s="8">
        <f t="shared" si="22"/>
        <v>18.079999999999998</v>
      </c>
      <c r="BN53" s="8">
        <f t="shared" si="23"/>
        <v>26.87</v>
      </c>
      <c r="BO53" s="8">
        <f t="shared" si="24"/>
        <v>26.87</v>
      </c>
      <c r="BP53" s="139">
        <f t="shared" si="25"/>
        <v>-8.7900000000000027</v>
      </c>
      <c r="BQ53" s="139">
        <f t="shared" si="26"/>
        <v>-8.7900000000000027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680</v>
      </c>
      <c r="G54" s="16">
        <f>'[3]13'!G56</f>
        <v>0</v>
      </c>
      <c r="H54" s="17">
        <f t="shared" si="27"/>
        <v>1000</v>
      </c>
      <c r="I54" s="15">
        <f>'[3]13'!J56</f>
        <v>270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</v>
      </c>
      <c r="AU54" s="8">
        <v>26.87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</v>
      </c>
      <c r="BM54" s="8">
        <f t="shared" si="22"/>
        <v>26.87</v>
      </c>
      <c r="BN54" s="8">
        <f t="shared" si="23"/>
        <v>26.87</v>
      </c>
      <c r="BO54" s="8">
        <f t="shared" si="24"/>
        <v>26.87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680</v>
      </c>
      <c r="G55" s="16">
        <f>'[3]13'!G57</f>
        <v>0</v>
      </c>
      <c r="H55" s="17">
        <f t="shared" si="27"/>
        <v>1000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</v>
      </c>
      <c r="AU55" s="8">
        <v>26.87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</v>
      </c>
      <c r="BM55" s="8">
        <f t="shared" si="22"/>
        <v>26.87</v>
      </c>
      <c r="BN55" s="8">
        <f t="shared" si="23"/>
        <v>26.87</v>
      </c>
      <c r="BO55" s="8">
        <f t="shared" si="24"/>
        <v>26.87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680</v>
      </c>
      <c r="G56" s="16">
        <f>'[3]13'!G58</f>
        <v>0</v>
      </c>
      <c r="H56" s="17">
        <f t="shared" si="27"/>
        <v>1000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</v>
      </c>
      <c r="AU56" s="8">
        <v>26.87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</v>
      </c>
      <c r="BM56" s="8">
        <f t="shared" si="22"/>
        <v>26.87</v>
      </c>
      <c r="BN56" s="8">
        <f t="shared" si="23"/>
        <v>26.87</v>
      </c>
      <c r="BO56" s="8">
        <f t="shared" si="24"/>
        <v>26.87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680</v>
      </c>
      <c r="G57" s="16">
        <f>'[3]13'!G59</f>
        <v>0</v>
      </c>
      <c r="H57" s="17">
        <f t="shared" si="27"/>
        <v>1000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</v>
      </c>
      <c r="AU57" s="8">
        <v>26.87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</v>
      </c>
      <c r="BM57" s="8">
        <f t="shared" si="22"/>
        <v>26.87</v>
      </c>
      <c r="BN57" s="8">
        <f t="shared" si="23"/>
        <v>26.87</v>
      </c>
      <c r="BO57" s="8">
        <f t="shared" si="24"/>
        <v>26.87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680</v>
      </c>
      <c r="G58" s="16">
        <f>'[3]13'!G60</f>
        <v>0</v>
      </c>
      <c r="H58" s="17">
        <f t="shared" si="27"/>
        <v>1000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</v>
      </c>
      <c r="AU58" s="8">
        <v>26.87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</v>
      </c>
      <c r="BM58" s="8">
        <f t="shared" si="22"/>
        <v>26.87</v>
      </c>
      <c r="BN58" s="8">
        <f t="shared" si="23"/>
        <v>26.87</v>
      </c>
      <c r="BO58" s="8">
        <f t="shared" si="24"/>
        <v>26.87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680</v>
      </c>
      <c r="G59" s="16">
        <f>'[3]13'!G61</f>
        <v>0</v>
      </c>
      <c r="H59" s="17">
        <f t="shared" si="27"/>
        <v>1000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</v>
      </c>
      <c r="AU59" s="8">
        <v>26.87</v>
      </c>
      <c r="AW59" s="204">
        <v>26.87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26.87</v>
      </c>
      <c r="BD59" s="204">
        <v>26.87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26.87</v>
      </c>
      <c r="BL59" s="8">
        <f t="shared" si="21"/>
        <v>26.87</v>
      </c>
      <c r="BM59" s="8">
        <f t="shared" si="22"/>
        <v>26.87</v>
      </c>
      <c r="BN59" s="8">
        <f t="shared" si="23"/>
        <v>26.87</v>
      </c>
      <c r="BO59" s="8">
        <f t="shared" si="24"/>
        <v>26.87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680</v>
      </c>
      <c r="G60" s="16">
        <f>'[3]13'!G62</f>
        <v>0</v>
      </c>
      <c r="H60" s="17">
        <f t="shared" si="27"/>
        <v>1000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26.87</v>
      </c>
      <c r="AU60" s="8">
        <v>26.87</v>
      </c>
      <c r="AW60" s="204">
        <v>26.87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26.87</v>
      </c>
      <c r="BD60" s="204">
        <v>26.87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26.87</v>
      </c>
      <c r="BL60" s="8">
        <f t="shared" si="21"/>
        <v>26.87</v>
      </c>
      <c r="BM60" s="8">
        <f t="shared" si="22"/>
        <v>26.87</v>
      </c>
      <c r="BN60" s="8">
        <f t="shared" si="23"/>
        <v>26.87</v>
      </c>
      <c r="BO60" s="8">
        <f t="shared" si="24"/>
        <v>26.87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680</v>
      </c>
      <c r="G61" s="16">
        <f>'[3]13'!G63</f>
        <v>0</v>
      </c>
      <c r="H61" s="17">
        <f t="shared" si="27"/>
        <v>1000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26.87</v>
      </c>
      <c r="AU61" s="8">
        <v>26.87</v>
      </c>
      <c r="AW61" s="204">
        <v>26.87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26.87</v>
      </c>
      <c r="BD61" s="204">
        <v>26.87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26.87</v>
      </c>
      <c r="BL61" s="8">
        <f t="shared" si="21"/>
        <v>26.87</v>
      </c>
      <c r="BM61" s="8">
        <f t="shared" si="22"/>
        <v>26.87</v>
      </c>
      <c r="BN61" s="8">
        <f t="shared" si="23"/>
        <v>26.87</v>
      </c>
      <c r="BO61" s="8">
        <f t="shared" si="24"/>
        <v>26.87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680</v>
      </c>
      <c r="G62" s="16">
        <f>'[3]13'!G64</f>
        <v>0</v>
      </c>
      <c r="H62" s="17">
        <f t="shared" si="27"/>
        <v>1000</v>
      </c>
      <c r="I62" s="15">
        <f>'[3]13'!J64</f>
        <v>270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26.87</v>
      </c>
      <c r="AU62" s="8">
        <v>26.87</v>
      </c>
      <c r="AW62" s="204">
        <v>26.87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26.87</v>
      </c>
      <c r="BD62" s="204">
        <v>26.87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26.87</v>
      </c>
      <c r="BL62" s="8">
        <f t="shared" si="21"/>
        <v>26.87</v>
      </c>
      <c r="BM62" s="8">
        <f t="shared" si="22"/>
        <v>26.87</v>
      </c>
      <c r="BN62" s="8">
        <f t="shared" si="23"/>
        <v>26.87</v>
      </c>
      <c r="BO62" s="8">
        <f t="shared" si="24"/>
        <v>26.87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680</v>
      </c>
      <c r="G63" s="16">
        <f>'[3]13'!G65</f>
        <v>0</v>
      </c>
      <c r="H63" s="17">
        <f t="shared" si="27"/>
        <v>1000</v>
      </c>
      <c r="I63" s="15">
        <f>'[3]13'!J65</f>
        <v>270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26.87</v>
      </c>
      <c r="AU63" s="8">
        <v>26.87</v>
      </c>
      <c r="AW63" s="204">
        <v>26.87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26.87</v>
      </c>
      <c r="BD63" s="204">
        <v>26.87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26.87</v>
      </c>
      <c r="BL63" s="8">
        <f t="shared" si="21"/>
        <v>26.87</v>
      </c>
      <c r="BM63" s="8">
        <f t="shared" si="22"/>
        <v>26.87</v>
      </c>
      <c r="BN63" s="8">
        <f t="shared" si="23"/>
        <v>26.87</v>
      </c>
      <c r="BO63" s="8">
        <f t="shared" si="24"/>
        <v>26.87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680</v>
      </c>
      <c r="G64" s="16">
        <f>'[3]13'!G66</f>
        <v>0</v>
      </c>
      <c r="H64" s="17">
        <f t="shared" si="27"/>
        <v>1000</v>
      </c>
      <c r="I64" s="15">
        <f>'[3]13'!J66</f>
        <v>270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26.87</v>
      </c>
      <c r="AU64" s="8">
        <v>26.87</v>
      </c>
      <c r="AW64" s="204">
        <v>26.87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26.87</v>
      </c>
      <c r="BD64" s="204">
        <v>26.87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26.87</v>
      </c>
      <c r="BL64" s="8">
        <f t="shared" si="21"/>
        <v>26.87</v>
      </c>
      <c r="BM64" s="8">
        <f t="shared" si="22"/>
        <v>26.87</v>
      </c>
      <c r="BN64" s="8">
        <f t="shared" si="23"/>
        <v>26.87</v>
      </c>
      <c r="BO64" s="8">
        <f t="shared" si="24"/>
        <v>26.87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680</v>
      </c>
      <c r="G65" s="16">
        <f>'[3]13'!G67</f>
        <v>0</v>
      </c>
      <c r="H65" s="17">
        <f t="shared" si="27"/>
        <v>1000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216.26</v>
      </c>
      <c r="AT65" s="8">
        <v>26.87</v>
      </c>
      <c r="AU65" s="8">
        <v>26.87</v>
      </c>
      <c r="AW65" s="204">
        <v>26.87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26.87</v>
      </c>
      <c r="BD65" s="204">
        <v>26.87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26.87</v>
      </c>
      <c r="BL65" s="8">
        <f t="shared" si="21"/>
        <v>26.87</v>
      </c>
      <c r="BM65" s="8">
        <f t="shared" si="22"/>
        <v>26.87</v>
      </c>
      <c r="BN65" s="8">
        <f t="shared" si="23"/>
        <v>26.87</v>
      </c>
      <c r="BO65" s="8">
        <f t="shared" si="24"/>
        <v>26.87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680</v>
      </c>
      <c r="G66" s="16">
        <f>'[3]13'!G68</f>
        <v>0</v>
      </c>
      <c r="H66" s="17">
        <f t="shared" si="27"/>
        <v>1000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216.26</v>
      </c>
      <c r="AT66" s="8">
        <v>26.87</v>
      </c>
      <c r="AU66" s="8">
        <v>26.87</v>
      </c>
      <c r="AW66" s="204">
        <v>26.87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26.87</v>
      </c>
      <c r="BD66" s="204">
        <v>26.87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26.87</v>
      </c>
      <c r="BL66" s="8">
        <f t="shared" si="21"/>
        <v>26.87</v>
      </c>
      <c r="BM66" s="8">
        <f t="shared" si="22"/>
        <v>26.87</v>
      </c>
      <c r="BN66" s="8">
        <f t="shared" si="23"/>
        <v>26.87</v>
      </c>
      <c r="BO66" s="8">
        <f t="shared" si="24"/>
        <v>26.87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680</v>
      </c>
      <c r="G67" s="16">
        <f>'[3]13'!G69</f>
        <v>0</v>
      </c>
      <c r="H67" s="17">
        <f t="shared" si="27"/>
        <v>1000</v>
      </c>
      <c r="I67" s="15">
        <f>'[3]13'!J69</f>
        <v>270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</v>
      </c>
      <c r="AE67" s="8">
        <f t="shared" si="11"/>
        <v>26.3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26.3</v>
      </c>
      <c r="AL67" s="8">
        <f t="shared" si="35"/>
        <v>217.39999999999998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217.39999999999998</v>
      </c>
      <c r="AT67" s="8">
        <v>26.3</v>
      </c>
      <c r="AU67" s="8">
        <v>26.3</v>
      </c>
      <c r="AW67" s="204">
        <v>26.3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26.3</v>
      </c>
      <c r="BD67" s="204">
        <v>26.3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26.3</v>
      </c>
      <c r="BL67" s="8">
        <f t="shared" si="21"/>
        <v>26.3</v>
      </c>
      <c r="BM67" s="8">
        <f t="shared" si="22"/>
        <v>26.3</v>
      </c>
      <c r="BN67" s="8">
        <f t="shared" si="23"/>
        <v>26.3</v>
      </c>
      <c r="BO67" s="8">
        <f t="shared" si="24"/>
        <v>26.3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680</v>
      </c>
      <c r="G68" s="16">
        <f>'[3]13'!G70</f>
        <v>0</v>
      </c>
      <c r="H68" s="17">
        <f t="shared" si="27"/>
        <v>1000</v>
      </c>
      <c r="I68" s="15">
        <f>'[3]13'!J70</f>
        <v>270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</v>
      </c>
      <c r="AE68" s="8">
        <f t="shared" ref="AE68:AE98" si="43">BD68</f>
        <v>26.3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26.3</v>
      </c>
      <c r="AL68" s="8">
        <f t="shared" si="35"/>
        <v>217.39999999999998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217.39999999999998</v>
      </c>
      <c r="AT68" s="8">
        <v>26.3</v>
      </c>
      <c r="AU68" s="8">
        <v>26.3</v>
      </c>
      <c r="AW68" s="204">
        <v>26.3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26.3</v>
      </c>
      <c r="BD68" s="204">
        <v>26.3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26.3</v>
      </c>
      <c r="BL68" s="8">
        <f t="shared" ref="BL68:BL98" si="53">AT68</f>
        <v>26.3</v>
      </c>
      <c r="BM68" s="8">
        <f t="shared" ref="BM68:BM98" si="54">AU68</f>
        <v>26.3</v>
      </c>
      <c r="BN68" s="8">
        <f t="shared" ref="BN68:BN98" si="55">BC68</f>
        <v>26.3</v>
      </c>
      <c r="BO68" s="8">
        <f t="shared" ref="BO68:BO98" si="56">BJ68</f>
        <v>26.3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680</v>
      </c>
      <c r="G69" s="16">
        <f>'[3]13'!G71</f>
        <v>0</v>
      </c>
      <c r="H69" s="17">
        <f t="shared" ref="H69:H98" si="59">SUM(B69:G69)</f>
        <v>1000</v>
      </c>
      <c r="I69" s="15">
        <f>'[3]13'!J71</f>
        <v>270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26.3</v>
      </c>
      <c r="AE69" s="8">
        <f t="shared" si="43"/>
        <v>26.3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26.3</v>
      </c>
      <c r="AL69" s="8">
        <f t="shared" si="35"/>
        <v>217.39999999999998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217.39999999999998</v>
      </c>
      <c r="AT69" s="8">
        <v>26.3</v>
      </c>
      <c r="AU69" s="8">
        <v>26.3</v>
      </c>
      <c r="AW69" s="204">
        <v>26.3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26.3</v>
      </c>
      <c r="BD69" s="204">
        <v>26.3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26.3</v>
      </c>
      <c r="BL69" s="8">
        <f t="shared" si="53"/>
        <v>26.3</v>
      </c>
      <c r="BM69" s="8">
        <f t="shared" si="54"/>
        <v>26.3</v>
      </c>
      <c r="BN69" s="8">
        <f t="shared" si="55"/>
        <v>26.3</v>
      </c>
      <c r="BO69" s="8">
        <f t="shared" si="56"/>
        <v>26.3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680</v>
      </c>
      <c r="G70" s="16">
        <f>'[3]13'!G72</f>
        <v>0</v>
      </c>
      <c r="H70" s="17">
        <f t="shared" si="59"/>
        <v>1000</v>
      </c>
      <c r="I70" s="15">
        <f>'[3]13'!J72</f>
        <v>270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10.56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10.56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227.44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227.44</v>
      </c>
      <c r="AT70" s="8">
        <v>21.28</v>
      </c>
      <c r="AU70" s="8">
        <v>21.28</v>
      </c>
      <c r="AW70" s="204">
        <v>10.56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10.56</v>
      </c>
      <c r="BD70" s="204">
        <v>32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32</v>
      </c>
      <c r="BL70" s="8">
        <f t="shared" si="53"/>
        <v>21.28</v>
      </c>
      <c r="BM70" s="8">
        <f t="shared" si="54"/>
        <v>21.28</v>
      </c>
      <c r="BN70" s="8">
        <f t="shared" si="55"/>
        <v>10.56</v>
      </c>
      <c r="BO70" s="8">
        <f t="shared" si="56"/>
        <v>32</v>
      </c>
      <c r="BP70" s="139">
        <f t="shared" si="57"/>
        <v>10.72</v>
      </c>
      <c r="BQ70" s="139">
        <f t="shared" si="58"/>
        <v>-10.719999999999999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680</v>
      </c>
      <c r="G71" s="16">
        <f>'[3]13'!G73</f>
        <v>0</v>
      </c>
      <c r="H71" s="17">
        <f t="shared" si="59"/>
        <v>1000</v>
      </c>
      <c r="I71" s="15">
        <f>'[3]13'!J73</f>
        <v>304.04000000000002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304.04000000000002</v>
      </c>
      <c r="P71" s="18">
        <f>frq!C71</f>
        <v>1</v>
      </c>
      <c r="Q71" s="15">
        <f t="shared" si="33"/>
        <v>304.04000000000002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304.04000000000002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240.04000000000002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240.04000000000002</v>
      </c>
      <c r="AT71" s="8">
        <v>32</v>
      </c>
      <c r="AU71" s="8">
        <v>32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32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680</v>
      </c>
      <c r="G72" s="16">
        <f>'[3]13'!G74</f>
        <v>0</v>
      </c>
      <c r="H72" s="17">
        <f t="shared" si="59"/>
        <v>1000</v>
      </c>
      <c r="I72" s="15">
        <f>'[3]13'!J74</f>
        <v>304.04000000000002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304.04000000000002</v>
      </c>
      <c r="P72" s="18">
        <f>frq!C72</f>
        <v>1</v>
      </c>
      <c r="Q72" s="15">
        <f t="shared" si="33"/>
        <v>304.04000000000002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304.04000000000002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240.04000000000002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240.04000000000002</v>
      </c>
      <c r="AT72" s="8">
        <v>32</v>
      </c>
      <c r="AU72" s="8">
        <v>32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32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680</v>
      </c>
      <c r="G73" s="16">
        <f>'[3]13'!G75</f>
        <v>0</v>
      </c>
      <c r="H73" s="17">
        <f t="shared" si="59"/>
        <v>1000</v>
      </c>
      <c r="I73" s="15">
        <f>'[3]13'!J75</f>
        <v>304.04000000000002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304.04000000000002</v>
      </c>
      <c r="P73" s="18">
        <f>frq!C73</f>
        <v>1</v>
      </c>
      <c r="Q73" s="15">
        <f t="shared" si="33"/>
        <v>304.04000000000002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304.04000000000002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240.04000000000002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240.04000000000002</v>
      </c>
      <c r="AT73" s="8">
        <v>32</v>
      </c>
      <c r="AU73" s="8">
        <v>32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32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680</v>
      </c>
      <c r="G74" s="16">
        <f>'[3]13'!G76</f>
        <v>0</v>
      </c>
      <c r="H74" s="17">
        <f t="shared" si="59"/>
        <v>1000</v>
      </c>
      <c r="I74" s="15">
        <f>'[3]13'!J76</f>
        <v>304.04000000000002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304.04000000000002</v>
      </c>
      <c r="P74" s="18">
        <f>frq!C74</f>
        <v>1</v>
      </c>
      <c r="Q74" s="15">
        <f t="shared" si="33"/>
        <v>304.04000000000002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304.04000000000002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240.04000000000002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240.04000000000002</v>
      </c>
      <c r="AT74" s="8">
        <v>32</v>
      </c>
      <c r="AU74" s="8">
        <v>32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32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700</v>
      </c>
      <c r="G75" s="16">
        <f>'[3]13'!G77</f>
        <v>0</v>
      </c>
      <c r="H75" s="17">
        <f t="shared" si="59"/>
        <v>1020</v>
      </c>
      <c r="I75" s="15">
        <f>'[3]13'!J77</f>
        <v>304.04000000000002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0</v>
      </c>
      <c r="O75" s="17">
        <f t="shared" si="60"/>
        <v>304.04000000000002</v>
      </c>
      <c r="P75" s="18">
        <f>frq!C75</f>
        <v>1</v>
      </c>
      <c r="Q75" s="15">
        <f t="shared" si="33"/>
        <v>304.04000000000002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304.04000000000002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240.04000000000002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240.04000000000002</v>
      </c>
      <c r="AT75" s="8">
        <v>32</v>
      </c>
      <c r="AU75" s="8">
        <v>32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32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700</v>
      </c>
      <c r="G76" s="16">
        <f>'[3]13'!G78</f>
        <v>0</v>
      </c>
      <c r="H76" s="17">
        <f t="shared" si="59"/>
        <v>1020</v>
      </c>
      <c r="I76" s="15">
        <f>'[3]13'!J78</f>
        <v>304.04000000000002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0</v>
      </c>
      <c r="O76" s="17">
        <f t="shared" si="60"/>
        <v>304.04000000000002</v>
      </c>
      <c r="P76" s="18">
        <f>frq!C76</f>
        <v>1</v>
      </c>
      <c r="Q76" s="15">
        <f t="shared" si="33"/>
        <v>304.04000000000002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304.04000000000002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240.04000000000002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240.04000000000002</v>
      </c>
      <c r="AT76" s="8">
        <v>32</v>
      </c>
      <c r="AU76" s="8">
        <v>32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32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700</v>
      </c>
      <c r="G77" s="16">
        <f>'[3]13'!G79</f>
        <v>0</v>
      </c>
      <c r="H77" s="17">
        <f t="shared" si="59"/>
        <v>1020</v>
      </c>
      <c r="I77" s="15">
        <f>'[3]13'!J79</f>
        <v>304.04000000000002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0</v>
      </c>
      <c r="O77" s="17">
        <f t="shared" si="60"/>
        <v>304.04000000000002</v>
      </c>
      <c r="P77" s="18">
        <f>frq!C77</f>
        <v>1</v>
      </c>
      <c r="Q77" s="15">
        <f t="shared" si="33"/>
        <v>304.04000000000002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304.04000000000002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240.04000000000002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240.04000000000002</v>
      </c>
      <c r="AT77" s="8">
        <v>32</v>
      </c>
      <c r="AU77" s="8">
        <v>32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32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700</v>
      </c>
      <c r="G78" s="16">
        <f>'[3]13'!G80</f>
        <v>0</v>
      </c>
      <c r="H78" s="17">
        <f t="shared" si="59"/>
        <v>1020</v>
      </c>
      <c r="I78" s="15">
        <f>'[3]13'!J80</f>
        <v>304.04000000000002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0</v>
      </c>
      <c r="O78" s="17">
        <f t="shared" si="60"/>
        <v>304.04000000000002</v>
      </c>
      <c r="P78" s="18">
        <f>frq!C78</f>
        <v>1</v>
      </c>
      <c r="Q78" s="15">
        <f t="shared" si="33"/>
        <v>304.04000000000002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304.04000000000002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240.04000000000002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240.04000000000002</v>
      </c>
      <c r="AT78" s="8">
        <v>32</v>
      </c>
      <c r="AU78" s="8">
        <v>32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32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700</v>
      </c>
      <c r="G79" s="16">
        <f>'[3]13'!G81</f>
        <v>0</v>
      </c>
      <c r="H79" s="17">
        <f t="shared" si="59"/>
        <v>1020</v>
      </c>
      <c r="I79" s="15">
        <f>'[3]13'!J81</f>
        <v>270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16.98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16.98</v>
      </c>
      <c r="AE79" s="8">
        <f t="shared" si="43"/>
        <v>16.98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16.98</v>
      </c>
      <c r="AL79" s="8">
        <f t="shared" si="35"/>
        <v>236.04000000000002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236.04000000000002</v>
      </c>
      <c r="AT79" s="8">
        <v>32</v>
      </c>
      <c r="AU79" s="8">
        <v>32</v>
      </c>
      <c r="AW79" s="204">
        <v>16.98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16.98</v>
      </c>
      <c r="BD79" s="204">
        <v>16.98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16.98</v>
      </c>
      <c r="BL79" s="8">
        <f t="shared" si="53"/>
        <v>32</v>
      </c>
      <c r="BM79" s="8">
        <f t="shared" si="54"/>
        <v>32</v>
      </c>
      <c r="BN79" s="8">
        <f t="shared" si="55"/>
        <v>16.98</v>
      </c>
      <c r="BO79" s="8">
        <f t="shared" si="56"/>
        <v>16.98</v>
      </c>
      <c r="BP79" s="139">
        <f t="shared" si="57"/>
        <v>15.02</v>
      </c>
      <c r="BQ79" s="139">
        <f t="shared" si="58"/>
        <v>15.02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700</v>
      </c>
      <c r="G80" s="16">
        <f>'[3]13'!G82</f>
        <v>0</v>
      </c>
      <c r="H80" s="17">
        <f t="shared" si="59"/>
        <v>1020</v>
      </c>
      <c r="I80" s="15">
        <f>'[3]13'!J82</f>
        <v>270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23.28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23.28</v>
      </c>
      <c r="AE80" s="8">
        <f t="shared" si="43"/>
        <v>23.28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23.28</v>
      </c>
      <c r="AL80" s="8">
        <f t="shared" si="35"/>
        <v>223.44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223.44</v>
      </c>
      <c r="AT80" s="8">
        <v>32</v>
      </c>
      <c r="AU80" s="8">
        <v>14.56</v>
      </c>
      <c r="AW80" s="204">
        <v>23.28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23.28</v>
      </c>
      <c r="BD80" s="204">
        <v>23.28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23.28</v>
      </c>
      <c r="BL80" s="8">
        <f t="shared" si="53"/>
        <v>32</v>
      </c>
      <c r="BM80" s="8">
        <f t="shared" si="54"/>
        <v>14.56</v>
      </c>
      <c r="BN80" s="8">
        <f t="shared" si="55"/>
        <v>23.28</v>
      </c>
      <c r="BO80" s="8">
        <f t="shared" si="56"/>
        <v>23.28</v>
      </c>
      <c r="BP80" s="139">
        <f t="shared" si="57"/>
        <v>8.7199999999999989</v>
      </c>
      <c r="BQ80" s="139">
        <f t="shared" si="58"/>
        <v>-8.7200000000000006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700</v>
      </c>
      <c r="G81" s="16">
        <f>'[3]13'!G83</f>
        <v>0</v>
      </c>
      <c r="H81" s="17">
        <f t="shared" si="59"/>
        <v>1020</v>
      </c>
      <c r="I81" s="15">
        <f>'[3]13'!J83</f>
        <v>270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23.28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23.28</v>
      </c>
      <c r="AE81" s="8">
        <f t="shared" si="43"/>
        <v>23.28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23.28</v>
      </c>
      <c r="AL81" s="8">
        <f t="shared" si="35"/>
        <v>223.44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223.44</v>
      </c>
      <c r="AT81" s="8">
        <v>23.28</v>
      </c>
      <c r="AU81" s="8">
        <v>23.28</v>
      </c>
      <c r="AW81" s="204">
        <v>23.28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23.28</v>
      </c>
      <c r="BD81" s="204">
        <v>23.28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23.28</v>
      </c>
      <c r="BL81" s="8">
        <f t="shared" si="53"/>
        <v>23.28</v>
      </c>
      <c r="BM81" s="8">
        <f t="shared" si="54"/>
        <v>23.28</v>
      </c>
      <c r="BN81" s="8">
        <f t="shared" si="55"/>
        <v>23.28</v>
      </c>
      <c r="BO81" s="8">
        <f t="shared" si="56"/>
        <v>23.28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700</v>
      </c>
      <c r="G82" s="16">
        <f>'[3]13'!G84</f>
        <v>0</v>
      </c>
      <c r="H82" s="17">
        <f t="shared" si="59"/>
        <v>1020</v>
      </c>
      <c r="I82" s="15">
        <f>'[3]13'!J84</f>
        <v>270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26.87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26.87</v>
      </c>
      <c r="AE82" s="8">
        <f t="shared" si="43"/>
        <v>26.87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26.87</v>
      </c>
      <c r="AL82" s="8">
        <f t="shared" si="35"/>
        <v>216.26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216.26</v>
      </c>
      <c r="AT82" s="8">
        <v>26.87</v>
      </c>
      <c r="AU82" s="8">
        <v>26.87</v>
      </c>
      <c r="AW82" s="204">
        <v>26.87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26.87</v>
      </c>
      <c r="BD82" s="204">
        <v>26.87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26.87</v>
      </c>
      <c r="BL82" s="8">
        <f t="shared" si="53"/>
        <v>26.87</v>
      </c>
      <c r="BM82" s="8">
        <f t="shared" si="54"/>
        <v>26.87</v>
      </c>
      <c r="BN82" s="8">
        <f t="shared" si="55"/>
        <v>26.87</v>
      </c>
      <c r="BO82" s="8">
        <f t="shared" si="56"/>
        <v>26.87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700</v>
      </c>
      <c r="G83" s="16">
        <f>'[3]13'!G85</f>
        <v>0</v>
      </c>
      <c r="H83" s="17">
        <f t="shared" si="59"/>
        <v>1020</v>
      </c>
      <c r="I83" s="15">
        <f>'[3]13'!J85</f>
        <v>270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26.87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26.87</v>
      </c>
      <c r="AE83" s="8">
        <f t="shared" si="43"/>
        <v>26.87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26.87</v>
      </c>
      <c r="AL83" s="8">
        <f t="shared" si="35"/>
        <v>216.26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216.26</v>
      </c>
      <c r="AT83" s="8">
        <v>26.87</v>
      </c>
      <c r="AU83" s="8">
        <v>26.87</v>
      </c>
      <c r="AW83" s="204">
        <v>26.87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26.87</v>
      </c>
      <c r="BD83" s="204">
        <v>26.87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26.87</v>
      </c>
      <c r="BL83" s="8">
        <f t="shared" si="53"/>
        <v>26.87</v>
      </c>
      <c r="BM83" s="8">
        <f t="shared" si="54"/>
        <v>26.87</v>
      </c>
      <c r="BN83" s="8">
        <f t="shared" si="55"/>
        <v>26.87</v>
      </c>
      <c r="BO83" s="8">
        <f t="shared" si="56"/>
        <v>26.87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700</v>
      </c>
      <c r="G84" s="16">
        <f>'[3]13'!G86</f>
        <v>0</v>
      </c>
      <c r="H84" s="17">
        <f t="shared" si="59"/>
        <v>1020</v>
      </c>
      <c r="I84" s="15">
        <f>'[3]13'!J86</f>
        <v>270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26.87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26.87</v>
      </c>
      <c r="AE84" s="8">
        <f t="shared" si="43"/>
        <v>26.87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26.87</v>
      </c>
      <c r="AL84" s="8">
        <f t="shared" si="35"/>
        <v>216.26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216.26</v>
      </c>
      <c r="AT84" s="8">
        <v>26.87</v>
      </c>
      <c r="AU84" s="8">
        <v>26.87</v>
      </c>
      <c r="AW84" s="204">
        <v>26.87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26.87</v>
      </c>
      <c r="BD84" s="204">
        <v>26.87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26.87</v>
      </c>
      <c r="BL84" s="8">
        <f t="shared" si="53"/>
        <v>26.87</v>
      </c>
      <c r="BM84" s="8">
        <f t="shared" si="54"/>
        <v>26.87</v>
      </c>
      <c r="BN84" s="8">
        <f t="shared" si="55"/>
        <v>26.87</v>
      </c>
      <c r="BO84" s="8">
        <f t="shared" si="56"/>
        <v>26.87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700</v>
      </c>
      <c r="G85" s="16">
        <f>'[3]13'!G87</f>
        <v>0</v>
      </c>
      <c r="H85" s="17">
        <f t="shared" si="59"/>
        <v>1020</v>
      </c>
      <c r="I85" s="15">
        <f>'[3]13'!J87</f>
        <v>270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26.87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26.87</v>
      </c>
      <c r="AE85" s="8">
        <f t="shared" si="43"/>
        <v>26.87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26.87</v>
      </c>
      <c r="AL85" s="8">
        <f t="shared" si="35"/>
        <v>216.26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216.26</v>
      </c>
      <c r="AT85" s="8">
        <v>26.87</v>
      </c>
      <c r="AU85" s="8">
        <v>26.87</v>
      </c>
      <c r="AW85" s="204">
        <v>26.87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26.87</v>
      </c>
      <c r="BD85" s="204">
        <v>26.87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26.87</v>
      </c>
      <c r="BL85" s="8">
        <f t="shared" si="53"/>
        <v>26.87</v>
      </c>
      <c r="BM85" s="8">
        <f t="shared" si="54"/>
        <v>26.87</v>
      </c>
      <c r="BN85" s="8">
        <f t="shared" si="55"/>
        <v>26.87</v>
      </c>
      <c r="BO85" s="8">
        <f t="shared" si="56"/>
        <v>26.87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700</v>
      </c>
      <c r="G86" s="16">
        <f>'[3]13'!G88</f>
        <v>0</v>
      </c>
      <c r="H86" s="17">
        <f t="shared" si="59"/>
        <v>1020</v>
      </c>
      <c r="I86" s="15">
        <f>'[3]13'!J88</f>
        <v>270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26.87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26.87</v>
      </c>
      <c r="AE86" s="8">
        <f t="shared" si="43"/>
        <v>26.87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26.87</v>
      </c>
      <c r="AL86" s="8">
        <f t="shared" si="35"/>
        <v>216.26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216.26</v>
      </c>
      <c r="AT86" s="8">
        <v>26.87</v>
      </c>
      <c r="AU86" s="8">
        <v>26.87</v>
      </c>
      <c r="AW86" s="204">
        <v>26.87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26.87</v>
      </c>
      <c r="BD86" s="204">
        <v>26.87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26.87</v>
      </c>
      <c r="BL86" s="8">
        <f t="shared" si="53"/>
        <v>26.87</v>
      </c>
      <c r="BM86" s="8">
        <f t="shared" si="54"/>
        <v>26.87</v>
      </c>
      <c r="BN86" s="8">
        <f t="shared" si="55"/>
        <v>26.87</v>
      </c>
      <c r="BO86" s="8">
        <f t="shared" si="56"/>
        <v>26.87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700</v>
      </c>
      <c r="G87" s="16">
        <f>'[3]13'!G89</f>
        <v>0</v>
      </c>
      <c r="H87" s="17">
        <f t="shared" si="59"/>
        <v>1020</v>
      </c>
      <c r="I87" s="15">
        <f>'[3]13'!J89</f>
        <v>270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26.87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26.87</v>
      </c>
      <c r="AE87" s="8">
        <f t="shared" si="43"/>
        <v>26.87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26.87</v>
      </c>
      <c r="AL87" s="8">
        <f t="shared" si="35"/>
        <v>216.26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216.26</v>
      </c>
      <c r="AT87" s="8">
        <v>26.87</v>
      </c>
      <c r="AU87" s="8">
        <v>26.87</v>
      </c>
      <c r="AW87" s="204">
        <v>26.87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26.87</v>
      </c>
      <c r="BD87" s="204">
        <v>26.87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26.87</v>
      </c>
      <c r="BL87" s="8">
        <f t="shared" si="53"/>
        <v>26.87</v>
      </c>
      <c r="BM87" s="8">
        <f t="shared" si="54"/>
        <v>26.87</v>
      </c>
      <c r="BN87" s="8">
        <f t="shared" si="55"/>
        <v>26.87</v>
      </c>
      <c r="BO87" s="8">
        <f t="shared" si="56"/>
        <v>26.87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700</v>
      </c>
      <c r="G88" s="16">
        <f>'[3]13'!G90</f>
        <v>0</v>
      </c>
      <c r="H88" s="17">
        <f t="shared" si="59"/>
        <v>1020</v>
      </c>
      <c r="I88" s="15">
        <f>'[3]13'!J90</f>
        <v>270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0</v>
      </c>
      <c r="N88" s="16">
        <f>'[3]13'!O90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26.87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26.87</v>
      </c>
      <c r="AE88" s="8">
        <f t="shared" si="43"/>
        <v>26.87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26.87</v>
      </c>
      <c r="AL88" s="8">
        <f t="shared" si="35"/>
        <v>216.26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216.26</v>
      </c>
      <c r="AT88" s="8">
        <v>26.87</v>
      </c>
      <c r="AU88" s="8">
        <v>26.87</v>
      </c>
      <c r="AW88" s="204">
        <v>26.87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26.87</v>
      </c>
      <c r="BD88" s="204">
        <v>26.87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26.87</v>
      </c>
      <c r="BL88" s="8">
        <f t="shared" si="53"/>
        <v>26.87</v>
      </c>
      <c r="BM88" s="8">
        <f t="shared" si="54"/>
        <v>26.87</v>
      </c>
      <c r="BN88" s="8">
        <f t="shared" si="55"/>
        <v>26.87</v>
      </c>
      <c r="BO88" s="8">
        <f t="shared" si="56"/>
        <v>26.87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700</v>
      </c>
      <c r="G89" s="16">
        <f>'[3]13'!G91</f>
        <v>0</v>
      </c>
      <c r="H89" s="17">
        <f t="shared" si="59"/>
        <v>1020</v>
      </c>
      <c r="I89" s="15">
        <f>'[3]13'!J91</f>
        <v>270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0</v>
      </c>
      <c r="N89" s="16">
        <f>'[3]13'!O91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26.87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26.87</v>
      </c>
      <c r="AE89" s="8">
        <f t="shared" si="43"/>
        <v>26.87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26.87</v>
      </c>
      <c r="AL89" s="8">
        <f t="shared" si="35"/>
        <v>216.26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216.26</v>
      </c>
      <c r="AT89" s="8">
        <v>26.87</v>
      </c>
      <c r="AU89" s="8">
        <v>26.87</v>
      </c>
      <c r="AW89" s="204">
        <v>26.87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26.87</v>
      </c>
      <c r="BD89" s="204">
        <v>26.87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26.87</v>
      </c>
      <c r="BL89" s="8">
        <f t="shared" si="53"/>
        <v>26.87</v>
      </c>
      <c r="BM89" s="8">
        <f t="shared" si="54"/>
        <v>26.87</v>
      </c>
      <c r="BN89" s="8">
        <f t="shared" si="55"/>
        <v>26.87</v>
      </c>
      <c r="BO89" s="8">
        <f t="shared" si="56"/>
        <v>26.87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700</v>
      </c>
      <c r="G90" s="16">
        <f>'[3]13'!G92</f>
        <v>0</v>
      </c>
      <c r="H90" s="17">
        <f t="shared" si="59"/>
        <v>1020</v>
      </c>
      <c r="I90" s="15">
        <f>'[3]13'!J92</f>
        <v>270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0</v>
      </c>
      <c r="N90" s="16">
        <f>'[3]13'!O92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26.87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26.87</v>
      </c>
      <c r="AE90" s="8">
        <f t="shared" si="43"/>
        <v>26.87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26.87</v>
      </c>
      <c r="AL90" s="8">
        <f t="shared" si="35"/>
        <v>216.26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216.26</v>
      </c>
      <c r="AT90" s="8">
        <v>26.87</v>
      </c>
      <c r="AU90" s="8">
        <v>26.87</v>
      </c>
      <c r="AW90" s="204">
        <v>26.87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26.87</v>
      </c>
      <c r="BD90" s="204">
        <v>26.87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26.87</v>
      </c>
      <c r="BL90" s="8">
        <f t="shared" si="53"/>
        <v>26.87</v>
      </c>
      <c r="BM90" s="8">
        <f t="shared" si="54"/>
        <v>26.87</v>
      </c>
      <c r="BN90" s="8">
        <f t="shared" si="55"/>
        <v>26.87</v>
      </c>
      <c r="BO90" s="8">
        <f t="shared" si="56"/>
        <v>26.87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700</v>
      </c>
      <c r="G91" s="16">
        <f>'[3]13'!G93</f>
        <v>0</v>
      </c>
      <c r="H91" s="17">
        <f t="shared" si="59"/>
        <v>1020</v>
      </c>
      <c r="I91" s="15">
        <f>'[3]13'!J93</f>
        <v>270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0</v>
      </c>
      <c r="N91" s="16">
        <f>'[3]13'!O93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24.8</v>
      </c>
      <c r="AE91" s="8">
        <f t="shared" si="43"/>
        <v>24.8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24.8</v>
      </c>
      <c r="AL91" s="8">
        <f t="shared" si="35"/>
        <v>220.39999999999998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220.39999999999998</v>
      </c>
      <c r="AT91" s="8">
        <v>24.8</v>
      </c>
      <c r="AU91" s="8">
        <v>24.8</v>
      </c>
      <c r="AW91" s="204">
        <v>24.8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24.8</v>
      </c>
      <c r="BD91" s="204">
        <v>24.8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24.8</v>
      </c>
      <c r="BL91" s="8">
        <f t="shared" si="53"/>
        <v>24.8</v>
      </c>
      <c r="BM91" s="8">
        <f t="shared" si="54"/>
        <v>24.8</v>
      </c>
      <c r="BN91" s="8">
        <f t="shared" si="55"/>
        <v>24.8</v>
      </c>
      <c r="BO91" s="8">
        <f t="shared" si="56"/>
        <v>24.8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700</v>
      </c>
      <c r="G92" s="16">
        <f>'[3]13'!G94</f>
        <v>0</v>
      </c>
      <c r="H92" s="17">
        <f t="shared" si="59"/>
        <v>1020</v>
      </c>
      <c r="I92" s="15">
        <f>'[3]13'!J94</f>
        <v>270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0</v>
      </c>
      <c r="N92" s="16">
        <f>'[3]13'!O94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24.8</v>
      </c>
      <c r="AE92" s="8">
        <f t="shared" si="43"/>
        <v>24.8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24.8</v>
      </c>
      <c r="AL92" s="8">
        <f t="shared" si="35"/>
        <v>220.39999999999998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220.39999999999998</v>
      </c>
      <c r="AT92" s="8">
        <v>24.8</v>
      </c>
      <c r="AU92" s="8">
        <v>24.8</v>
      </c>
      <c r="AW92" s="204">
        <v>24.8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24.8</v>
      </c>
      <c r="BD92" s="204">
        <v>24.8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24.8</v>
      </c>
      <c r="BL92" s="8">
        <f t="shared" si="53"/>
        <v>24.8</v>
      </c>
      <c r="BM92" s="8">
        <f t="shared" si="54"/>
        <v>24.8</v>
      </c>
      <c r="BN92" s="8">
        <f t="shared" si="55"/>
        <v>24.8</v>
      </c>
      <c r="BO92" s="8">
        <f t="shared" si="56"/>
        <v>24.8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700</v>
      </c>
      <c r="G93" s="16">
        <f>'[3]13'!G95</f>
        <v>0</v>
      </c>
      <c r="H93" s="17">
        <f t="shared" si="59"/>
        <v>1020</v>
      </c>
      <c r="I93" s="15">
        <f>'[3]13'!J95</f>
        <v>270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0</v>
      </c>
      <c r="N93" s="16">
        <f>'[3]13'!O95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26.87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26.87</v>
      </c>
      <c r="AE93" s="8">
        <f t="shared" si="43"/>
        <v>26.87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26.87</v>
      </c>
      <c r="AL93" s="8">
        <f t="shared" si="35"/>
        <v>216.26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216.26</v>
      </c>
      <c r="AT93" s="8">
        <v>26.87</v>
      </c>
      <c r="AU93" s="8">
        <v>26.87</v>
      </c>
      <c r="AW93" s="204">
        <v>26.87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26.87</v>
      </c>
      <c r="BD93" s="204">
        <v>26.87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26.87</v>
      </c>
      <c r="BL93" s="8">
        <f t="shared" si="53"/>
        <v>26.87</v>
      </c>
      <c r="BM93" s="8">
        <f t="shared" si="54"/>
        <v>26.87</v>
      </c>
      <c r="BN93" s="8">
        <f t="shared" si="55"/>
        <v>26.87</v>
      </c>
      <c r="BO93" s="8">
        <f t="shared" si="56"/>
        <v>26.87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700</v>
      </c>
      <c r="G94" s="16">
        <f>'[3]13'!G96</f>
        <v>0</v>
      </c>
      <c r="H94" s="17">
        <f t="shared" si="59"/>
        <v>1020</v>
      </c>
      <c r="I94" s="15">
        <f>'[3]13'!J96</f>
        <v>270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0</v>
      </c>
      <c r="N94" s="16">
        <f>'[3]13'!O96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26.87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26.87</v>
      </c>
      <c r="AE94" s="8">
        <f t="shared" si="43"/>
        <v>26.87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26.87</v>
      </c>
      <c r="AL94" s="8">
        <f t="shared" si="35"/>
        <v>216.26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216.26</v>
      </c>
      <c r="AT94" s="8">
        <v>26.87</v>
      </c>
      <c r="AU94" s="8">
        <v>26.87</v>
      </c>
      <c r="AW94" s="204">
        <v>26.87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26.87</v>
      </c>
      <c r="BD94" s="204">
        <v>26.87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26.87</v>
      </c>
      <c r="BL94" s="8">
        <f t="shared" si="53"/>
        <v>26.87</v>
      </c>
      <c r="BM94" s="8">
        <f t="shared" si="54"/>
        <v>26.87</v>
      </c>
      <c r="BN94" s="8">
        <f t="shared" si="55"/>
        <v>26.87</v>
      </c>
      <c r="BO94" s="8">
        <f t="shared" si="56"/>
        <v>26.87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700</v>
      </c>
      <c r="G95" s="16">
        <f>'[3]13'!G97</f>
        <v>0</v>
      </c>
      <c r="H95" s="17">
        <f t="shared" si="59"/>
        <v>1020</v>
      </c>
      <c r="I95" s="15">
        <f>'[3]13'!J97</f>
        <v>270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0</v>
      </c>
      <c r="N95" s="16">
        <f>'[3]13'!O97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26.87</v>
      </c>
      <c r="AE95" s="8">
        <f t="shared" si="43"/>
        <v>26.87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26.87</v>
      </c>
      <c r="AL95" s="8">
        <f t="shared" si="35"/>
        <v>216.26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216.26</v>
      </c>
      <c r="AT95" s="8">
        <v>26.87</v>
      </c>
      <c r="AU95" s="8">
        <v>26.87</v>
      </c>
      <c r="AW95" s="204">
        <v>26.87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26.87</v>
      </c>
      <c r="BD95" s="204">
        <v>26.87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26.87</v>
      </c>
      <c r="BL95" s="8">
        <f t="shared" si="53"/>
        <v>26.87</v>
      </c>
      <c r="BM95" s="8">
        <f t="shared" si="54"/>
        <v>26.87</v>
      </c>
      <c r="BN95" s="8">
        <f t="shared" si="55"/>
        <v>26.87</v>
      </c>
      <c r="BO95" s="8">
        <f t="shared" si="56"/>
        <v>26.87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700</v>
      </c>
      <c r="G96" s="16">
        <f>'[3]13'!G98</f>
        <v>0</v>
      </c>
      <c r="H96" s="17">
        <f t="shared" si="59"/>
        <v>1020</v>
      </c>
      <c r="I96" s="15">
        <f>'[3]13'!J98</f>
        <v>270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0</v>
      </c>
      <c r="N96" s="16">
        <f>'[3]13'!O98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26.87</v>
      </c>
      <c r="AE96" s="8">
        <f t="shared" si="43"/>
        <v>26.87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26.87</v>
      </c>
      <c r="AL96" s="8">
        <f t="shared" si="35"/>
        <v>216.26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216.26</v>
      </c>
      <c r="AT96" s="8">
        <v>26.87</v>
      </c>
      <c r="AU96" s="8">
        <v>26.87</v>
      </c>
      <c r="AW96" s="204">
        <v>26.87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26.87</v>
      </c>
      <c r="BD96" s="204">
        <v>26.87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26.87</v>
      </c>
      <c r="BL96" s="8">
        <f t="shared" si="53"/>
        <v>26.87</v>
      </c>
      <c r="BM96" s="8">
        <f t="shared" si="54"/>
        <v>26.87</v>
      </c>
      <c r="BN96" s="8">
        <f t="shared" si="55"/>
        <v>26.87</v>
      </c>
      <c r="BO96" s="8">
        <f t="shared" si="56"/>
        <v>26.87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700</v>
      </c>
      <c r="G97" s="16">
        <f>'[3]13'!G99</f>
        <v>0</v>
      </c>
      <c r="H97" s="17">
        <f t="shared" si="59"/>
        <v>1020</v>
      </c>
      <c r="I97" s="15">
        <f>'[3]13'!J99</f>
        <v>270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0</v>
      </c>
      <c r="N97" s="16">
        <f>'[3]13'!O99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26.87</v>
      </c>
      <c r="AE97" s="8">
        <f t="shared" si="43"/>
        <v>26.87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26.87</v>
      </c>
      <c r="AL97" s="8">
        <f t="shared" si="35"/>
        <v>216.26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216.26</v>
      </c>
      <c r="AT97" s="8">
        <v>26.87</v>
      </c>
      <c r="AU97" s="8">
        <v>26.87</v>
      </c>
      <c r="AW97" s="204">
        <v>26.87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26.87</v>
      </c>
      <c r="BD97" s="204">
        <v>26.87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26.87</v>
      </c>
      <c r="BL97" s="8">
        <f t="shared" si="53"/>
        <v>26.87</v>
      </c>
      <c r="BM97" s="8">
        <f t="shared" si="54"/>
        <v>26.87</v>
      </c>
      <c r="BN97" s="8">
        <f t="shared" si="55"/>
        <v>26.87</v>
      </c>
      <c r="BO97" s="8">
        <f t="shared" si="56"/>
        <v>26.87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700</v>
      </c>
      <c r="G98" s="16">
        <f>'[3]13'!G100</f>
        <v>0</v>
      </c>
      <c r="H98" s="17">
        <f t="shared" si="59"/>
        <v>1020</v>
      </c>
      <c r="I98" s="15">
        <f>'[3]13'!J100</f>
        <v>270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0</v>
      </c>
      <c r="N98" s="16">
        <f>'[3]13'!O100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26.87</v>
      </c>
      <c r="AE98" s="8">
        <f t="shared" si="43"/>
        <v>26.87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26.87</v>
      </c>
      <c r="AL98" s="8">
        <f t="shared" si="35"/>
        <v>216.26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216.26</v>
      </c>
      <c r="AT98" s="8">
        <v>26.87</v>
      </c>
      <c r="AU98" s="8">
        <v>26.87</v>
      </c>
      <c r="AW98" s="204">
        <v>26.87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26.87</v>
      </c>
      <c r="BD98" s="204">
        <v>26.87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26.87</v>
      </c>
      <c r="BL98" s="8">
        <f t="shared" si="53"/>
        <v>26.87</v>
      </c>
      <c r="BM98" s="8">
        <f t="shared" si="54"/>
        <v>26.87</v>
      </c>
      <c r="BN98" s="8">
        <f t="shared" si="55"/>
        <v>26.87</v>
      </c>
      <c r="BO98" s="8">
        <f t="shared" si="56"/>
        <v>26.87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7.47</v>
      </c>
      <c r="C99" s="15">
        <f t="shared" ref="C99:BI99" si="62">SUM(C3:C98)/4000</f>
        <v>0.19500000000000001</v>
      </c>
      <c r="D99" s="15">
        <f t="shared" si="62"/>
        <v>0.255</v>
      </c>
      <c r="E99" s="15">
        <f t="shared" si="62"/>
        <v>0</v>
      </c>
      <c r="F99" s="15">
        <f t="shared" si="62"/>
        <v>18.39</v>
      </c>
      <c r="G99" s="15">
        <f t="shared" si="62"/>
        <v>1.4999999999999999E-2</v>
      </c>
      <c r="H99" s="15">
        <f t="shared" si="62"/>
        <v>26.324999999999999</v>
      </c>
      <c r="I99" s="15">
        <f t="shared" si="62"/>
        <v>4.5198775000000024</v>
      </c>
      <c r="J99" s="15">
        <f t="shared" si="62"/>
        <v>0.19500000000000001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1.4999999999999999E-2</v>
      </c>
      <c r="O99" s="15">
        <f t="shared" si="62"/>
        <v>4.7298775000000024</v>
      </c>
      <c r="P99" s="15">
        <f t="shared" si="62"/>
        <v>2.4E-2</v>
      </c>
      <c r="Q99" s="15">
        <f t="shared" si="62"/>
        <v>4.5198775000000024</v>
      </c>
      <c r="R99" s="15">
        <f t="shared" si="62"/>
        <v>0.19500000000000001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1.4999999999999999E-2</v>
      </c>
      <c r="W99" s="15">
        <f t="shared" si="62"/>
        <v>4.7298775000000024</v>
      </c>
      <c r="X99" s="15">
        <f t="shared" si="62"/>
        <v>0.41489499999999951</v>
      </c>
      <c r="Y99" s="15">
        <f t="shared" si="62"/>
        <v>1.95E-2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1.5E-3</v>
      </c>
      <c r="AD99" s="15">
        <f t="shared" si="62"/>
        <v>0.43589499999999953</v>
      </c>
      <c r="AE99" s="15">
        <f t="shared" si="62"/>
        <v>0.42025499999999955</v>
      </c>
      <c r="AF99" s="15">
        <f t="shared" si="62"/>
        <v>1.95E-2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1.5E-3</v>
      </c>
      <c r="AK99" s="15">
        <f t="shared" si="62"/>
        <v>0.44125499999999956</v>
      </c>
      <c r="AL99" s="15">
        <f t="shared" si="62"/>
        <v>3.6847275000000042</v>
      </c>
      <c r="AM99" s="15">
        <f t="shared" si="62"/>
        <v>0.156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1.2E-2</v>
      </c>
      <c r="AR99" s="15">
        <f t="shared" si="62"/>
        <v>3.8527275000000039</v>
      </c>
      <c r="AS99" s="15">
        <f t="shared" si="62"/>
        <v>0</v>
      </c>
      <c r="AT99" s="15">
        <f t="shared" si="62"/>
        <v>0.4707824999999996</v>
      </c>
      <c r="AU99" s="15">
        <f t="shared" si="62"/>
        <v>0.46642249999999963</v>
      </c>
      <c r="AV99" s="15">
        <f t="shared" si="62"/>
        <v>0</v>
      </c>
      <c r="AW99" s="15">
        <f t="shared" si="62"/>
        <v>0.41489499999999951</v>
      </c>
      <c r="AX99" s="15">
        <f t="shared" si="62"/>
        <v>1.95E-2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1.5E-3</v>
      </c>
      <c r="BC99" s="15">
        <f t="shared" si="62"/>
        <v>0.43589499999999953</v>
      </c>
      <c r="BD99" s="15">
        <f t="shared" si="62"/>
        <v>0.42025499999999955</v>
      </c>
      <c r="BE99" s="15">
        <f t="shared" si="62"/>
        <v>1.95E-2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1.5E-3</v>
      </c>
      <c r="BJ99" s="15">
        <f t="shared" ref="BJ99:BQ99" si="63">SUM(BJ3:BJ98)/4000</f>
        <v>0.44125499999999956</v>
      </c>
      <c r="BK99" s="15"/>
      <c r="BL99" s="15">
        <f t="shared" si="63"/>
        <v>0.4707824999999996</v>
      </c>
      <c r="BM99" s="15">
        <f t="shared" si="63"/>
        <v>0.46642249999999963</v>
      </c>
      <c r="BN99" s="15">
        <f t="shared" si="63"/>
        <v>0.43589499999999953</v>
      </c>
      <c r="BO99" s="15">
        <f t="shared" si="63"/>
        <v>0.44125499999999956</v>
      </c>
      <c r="BP99" s="15">
        <f t="shared" si="63"/>
        <v>3.4887499999999995E-2</v>
      </c>
      <c r="BQ99" s="15">
        <f t="shared" si="63"/>
        <v>2.5167499999999995E-2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45609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45609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45609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20</v>
      </c>
      <c r="D41">
        <f>PPCL!M41</f>
        <v>0</v>
      </c>
      <c r="E41">
        <f>PPCL!N41</f>
        <v>0</v>
      </c>
      <c r="F41">
        <f t="shared" si="4"/>
        <v>145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20</v>
      </c>
      <c r="D42">
        <f>PPCL!M42</f>
        <v>0</v>
      </c>
      <c r="E42">
        <f>PPCL!N42</f>
        <v>0</v>
      </c>
      <c r="F42">
        <f t="shared" si="4"/>
        <v>145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40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40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60</v>
      </c>
      <c r="D45">
        <f>PPCL!M45</f>
        <v>0</v>
      </c>
      <c r="E45">
        <f>PPCL!N45</f>
        <v>0</v>
      </c>
      <c r="F45">
        <f t="shared" si="4"/>
        <v>185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80</v>
      </c>
      <c r="D46">
        <f>PPCL!M46</f>
        <v>0</v>
      </c>
      <c r="E46">
        <f>PPCL!N46</f>
        <v>0</v>
      </c>
      <c r="F46">
        <f t="shared" si="4"/>
        <v>205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80</v>
      </c>
      <c r="D47">
        <f>PPCL!M47</f>
        <v>0</v>
      </c>
      <c r="E47">
        <f>PPCL!N47</f>
        <v>0</v>
      </c>
      <c r="F47">
        <f t="shared" si="4"/>
        <v>205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8.5000000000000006E-2</v>
      </c>
      <c r="D99" s="115">
        <f t="shared" si="12"/>
        <v>0</v>
      </c>
      <c r="E99" s="115">
        <f t="shared" si="12"/>
        <v>0</v>
      </c>
      <c r="F99" s="115">
        <f t="shared" si="12"/>
        <v>3.085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28.33</v>
      </c>
      <c r="F3">
        <f>B3+C3</f>
        <v>60</v>
      </c>
      <c r="G3">
        <f>D3+E3-X3</f>
        <v>27.93</v>
      </c>
      <c r="H3" s="113"/>
      <c r="I3">
        <f>BRPL_EOD!AA3+BRPL_EOD!AB3</f>
        <v>12.46</v>
      </c>
      <c r="J3">
        <f>BYPL_EOD!AA3+BYPL_EOD!AB3</f>
        <v>6.24</v>
      </c>
      <c r="K3">
        <f>MES_EOD!AA3+MES_EOD!AB3</f>
        <v>0</v>
      </c>
      <c r="L3">
        <f>NDMC_EOD!AA3+NDMC_EOD!AB3</f>
        <v>1.49</v>
      </c>
      <c r="M3">
        <f>TPDDL_EOD!AA3+TPDDL_EOD!AB3</f>
        <v>8.15</v>
      </c>
      <c r="N3">
        <f t="shared" ref="N3:N66" si="0">SUM(I3:M3)</f>
        <v>28.340000000000003</v>
      </c>
      <c r="O3" s="113">
        <f t="shared" ref="O3:O66" si="1">G3-N3</f>
        <v>-0.41000000000000369</v>
      </c>
      <c r="P3">
        <v>12.279738884968243</v>
      </c>
      <c r="Q3">
        <v>6.1497247706422016</v>
      </c>
      <c r="R3">
        <v>0</v>
      </c>
      <c r="S3">
        <v>1.4684438955539871</v>
      </c>
      <c r="T3">
        <v>8.0320924488355683</v>
      </c>
      <c r="U3" s="115">
        <f t="shared" ref="U3:U66" si="2">SUM(P3:T3)</f>
        <v>27.93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29</v>
      </c>
      <c r="F4">
        <f t="shared" ref="F4:F67" si="4">B4+C4</f>
        <v>60</v>
      </c>
      <c r="G4">
        <f t="shared" ref="G4:G67" si="5">D4+E4-X4</f>
        <v>28.6</v>
      </c>
      <c r="H4" s="113"/>
      <c r="I4">
        <f>BRPL_EOD!AA4+BRPL_EOD!AB4</f>
        <v>12.46</v>
      </c>
      <c r="J4">
        <f>BYPL_EOD!AA4+BYPL_EOD!AB4</f>
        <v>6.24</v>
      </c>
      <c r="K4">
        <f>MES_EOD!AA4+MES_EOD!AB4</f>
        <v>0</v>
      </c>
      <c r="L4">
        <f>NDMC_EOD!AA4+NDMC_EOD!AB4</f>
        <v>1.49</v>
      </c>
      <c r="M4">
        <f>TPDDL_EOD!AA4+TPDDL_EOD!AB4</f>
        <v>8.15</v>
      </c>
      <c r="N4">
        <f t="shared" si="0"/>
        <v>28.340000000000003</v>
      </c>
      <c r="O4" s="113">
        <f t="shared" si="1"/>
        <v>0.25999999999999801</v>
      </c>
      <c r="P4">
        <v>12.574311926605505</v>
      </c>
      <c r="Q4">
        <v>6.2972477064220183</v>
      </c>
      <c r="R4">
        <v>0</v>
      </c>
      <c r="S4">
        <v>1.5036697247706421</v>
      </c>
      <c r="T4">
        <v>8.2247706422018343</v>
      </c>
      <c r="U4" s="115">
        <f t="shared" si="2"/>
        <v>28.6</v>
      </c>
      <c r="V4" s="113">
        <f t="shared" si="3"/>
        <v>0</v>
      </c>
      <c r="X4" s="118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29</v>
      </c>
      <c r="F5">
        <f t="shared" si="4"/>
        <v>60</v>
      </c>
      <c r="G5">
        <f t="shared" si="5"/>
        <v>28.6</v>
      </c>
      <c r="H5" s="113"/>
      <c r="I5">
        <f>BRPL_EOD!AA5+BRPL_EOD!AB5</f>
        <v>12.46</v>
      </c>
      <c r="J5">
        <f>BYPL_EOD!AA5+BYPL_EOD!AB5</f>
        <v>6.24</v>
      </c>
      <c r="K5">
        <f>MES_EOD!AA5+MES_EOD!AB5</f>
        <v>0</v>
      </c>
      <c r="L5">
        <f>NDMC_EOD!AA5+NDMC_EOD!AB5</f>
        <v>1.49</v>
      </c>
      <c r="M5">
        <f>TPDDL_EOD!AA5+TPDDL_EOD!AB5</f>
        <v>8.15</v>
      </c>
      <c r="N5">
        <f t="shared" si="0"/>
        <v>28.340000000000003</v>
      </c>
      <c r="O5" s="113">
        <f t="shared" si="1"/>
        <v>0.25999999999999801</v>
      </c>
      <c r="P5">
        <v>12.574311926605505</v>
      </c>
      <c r="Q5">
        <v>6.2972477064220183</v>
      </c>
      <c r="R5">
        <v>0</v>
      </c>
      <c r="S5">
        <v>1.5036697247706421</v>
      </c>
      <c r="T5">
        <v>8.2247706422018343</v>
      </c>
      <c r="U5" s="115">
        <f t="shared" si="2"/>
        <v>28.6</v>
      </c>
      <c r="V5" s="113">
        <f t="shared" si="3"/>
        <v>0</v>
      </c>
      <c r="X5" s="118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29</v>
      </c>
      <c r="F6">
        <f t="shared" si="4"/>
        <v>60</v>
      </c>
      <c r="G6">
        <f t="shared" si="5"/>
        <v>28.6</v>
      </c>
      <c r="H6" s="113"/>
      <c r="I6">
        <f>BRPL_EOD!AA6+BRPL_EOD!AB6</f>
        <v>12.46</v>
      </c>
      <c r="J6">
        <f>BYPL_EOD!AA6+BYPL_EOD!AB6</f>
        <v>6.24</v>
      </c>
      <c r="K6">
        <f>MES_EOD!AA6+MES_EOD!AB6</f>
        <v>0</v>
      </c>
      <c r="L6">
        <f>NDMC_EOD!AA6+NDMC_EOD!AB6</f>
        <v>1.49</v>
      </c>
      <c r="M6">
        <f>TPDDL_EOD!AA6+TPDDL_EOD!AB6</f>
        <v>8.15</v>
      </c>
      <c r="N6">
        <f t="shared" si="0"/>
        <v>28.340000000000003</v>
      </c>
      <c r="O6" s="113">
        <f t="shared" si="1"/>
        <v>0.25999999999999801</v>
      </c>
      <c r="P6">
        <v>12.574311926605505</v>
      </c>
      <c r="Q6">
        <v>6.2972477064220183</v>
      </c>
      <c r="R6">
        <v>0</v>
      </c>
      <c r="S6">
        <v>1.5036697247706421</v>
      </c>
      <c r="T6">
        <v>8.2247706422018343</v>
      </c>
      <c r="U6" s="115">
        <f t="shared" si="2"/>
        <v>28.6</v>
      </c>
      <c r="V6" s="113">
        <f t="shared" si="3"/>
        <v>0</v>
      </c>
      <c r="X6" s="118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29</v>
      </c>
      <c r="F7">
        <f t="shared" si="4"/>
        <v>60</v>
      </c>
      <c r="G7">
        <f t="shared" si="5"/>
        <v>28.6</v>
      </c>
      <c r="H7" s="113"/>
      <c r="I7">
        <f>BRPL_EOD!AA7+BRPL_EOD!AB7</f>
        <v>12.46</v>
      </c>
      <c r="J7">
        <f>BYPL_EOD!AA7+BYPL_EOD!AB7</f>
        <v>6.24</v>
      </c>
      <c r="K7">
        <f>MES_EOD!AA7+MES_EOD!AB7</f>
        <v>0</v>
      </c>
      <c r="L7">
        <f>NDMC_EOD!AA7+NDMC_EOD!AB7</f>
        <v>1.49</v>
      </c>
      <c r="M7">
        <f>TPDDL_EOD!AA7+TPDDL_EOD!AB7</f>
        <v>8.15</v>
      </c>
      <c r="N7">
        <f t="shared" si="0"/>
        <v>28.340000000000003</v>
      </c>
      <c r="O7" s="113">
        <f t="shared" si="1"/>
        <v>0.25999999999999801</v>
      </c>
      <c r="P7">
        <v>12.574311926605505</v>
      </c>
      <c r="Q7">
        <v>6.2972477064220183</v>
      </c>
      <c r="R7">
        <v>0</v>
      </c>
      <c r="S7">
        <v>1.5036697247706421</v>
      </c>
      <c r="T7">
        <v>8.2247706422018343</v>
      </c>
      <c r="U7" s="115">
        <f t="shared" si="2"/>
        <v>28.6</v>
      </c>
      <c r="V7" s="113">
        <f t="shared" si="3"/>
        <v>0</v>
      </c>
      <c r="X7" s="118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29</v>
      </c>
      <c r="F8">
        <f t="shared" si="4"/>
        <v>60</v>
      </c>
      <c r="G8">
        <f t="shared" si="5"/>
        <v>28.6</v>
      </c>
      <c r="H8" s="113"/>
      <c r="I8">
        <f>BRPL_EOD!AA8+BRPL_EOD!AB8</f>
        <v>12.46</v>
      </c>
      <c r="J8">
        <f>BYPL_EOD!AA8+BYPL_EOD!AB8</f>
        <v>6.24</v>
      </c>
      <c r="K8">
        <f>MES_EOD!AA8+MES_EOD!AB8</f>
        <v>0</v>
      </c>
      <c r="L8">
        <f>NDMC_EOD!AA8+NDMC_EOD!AB8</f>
        <v>1.49</v>
      </c>
      <c r="M8">
        <f>TPDDL_EOD!AA8+TPDDL_EOD!AB8</f>
        <v>8.15</v>
      </c>
      <c r="N8">
        <f t="shared" si="0"/>
        <v>28.340000000000003</v>
      </c>
      <c r="O8" s="113">
        <f t="shared" si="1"/>
        <v>0.25999999999999801</v>
      </c>
      <c r="P8">
        <v>12.574311926605505</v>
      </c>
      <c r="Q8">
        <v>6.2972477064220183</v>
      </c>
      <c r="R8">
        <v>0</v>
      </c>
      <c r="S8">
        <v>1.5036697247706421</v>
      </c>
      <c r="T8">
        <v>8.2247706422018343</v>
      </c>
      <c r="U8" s="115">
        <f t="shared" si="2"/>
        <v>28.6</v>
      </c>
      <c r="V8" s="113">
        <f t="shared" si="3"/>
        <v>0</v>
      </c>
      <c r="X8" s="118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29</v>
      </c>
      <c r="F9">
        <f t="shared" si="4"/>
        <v>60</v>
      </c>
      <c r="G9">
        <f t="shared" si="5"/>
        <v>28.6</v>
      </c>
      <c r="H9" s="113"/>
      <c r="I9">
        <f>BRPL_EOD!AA9+BRPL_EOD!AB9</f>
        <v>12.46</v>
      </c>
      <c r="J9">
        <f>BYPL_EOD!AA9+BYPL_EOD!AB9</f>
        <v>6.24</v>
      </c>
      <c r="K9">
        <f>MES_EOD!AA9+MES_EOD!AB9</f>
        <v>0</v>
      </c>
      <c r="L9">
        <f>NDMC_EOD!AA9+NDMC_EOD!AB9</f>
        <v>1.49</v>
      </c>
      <c r="M9">
        <f>TPDDL_EOD!AA9+TPDDL_EOD!AB9</f>
        <v>8.15</v>
      </c>
      <c r="N9">
        <f t="shared" si="0"/>
        <v>28.340000000000003</v>
      </c>
      <c r="O9" s="113">
        <f t="shared" si="1"/>
        <v>0.25999999999999801</v>
      </c>
      <c r="P9">
        <v>12.574311926605505</v>
      </c>
      <c r="Q9">
        <v>6.2972477064220183</v>
      </c>
      <c r="R9">
        <v>0</v>
      </c>
      <c r="S9">
        <v>1.5036697247706421</v>
      </c>
      <c r="T9">
        <v>8.2247706422018343</v>
      </c>
      <c r="U9" s="115">
        <f t="shared" si="2"/>
        <v>28.6</v>
      </c>
      <c r="V9" s="113">
        <f t="shared" si="3"/>
        <v>0</v>
      </c>
      <c r="X9" s="118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29</v>
      </c>
      <c r="F10">
        <f t="shared" si="4"/>
        <v>60</v>
      </c>
      <c r="G10">
        <f t="shared" si="5"/>
        <v>28.6</v>
      </c>
      <c r="H10" s="113"/>
      <c r="I10">
        <f>BRPL_EOD!AA10+BRPL_EOD!AB10</f>
        <v>12.46</v>
      </c>
      <c r="J10">
        <f>BYPL_EOD!AA10+BYPL_EOD!AB10</f>
        <v>6.24</v>
      </c>
      <c r="K10">
        <f>MES_EOD!AA10+MES_EOD!AB10</f>
        <v>0</v>
      </c>
      <c r="L10">
        <f>NDMC_EOD!AA10+NDMC_EOD!AB10</f>
        <v>1.49</v>
      </c>
      <c r="M10">
        <f>TPDDL_EOD!AA10+TPDDL_EOD!AB10</f>
        <v>8.15</v>
      </c>
      <c r="N10">
        <f t="shared" si="0"/>
        <v>28.340000000000003</v>
      </c>
      <c r="O10" s="113">
        <f t="shared" si="1"/>
        <v>0.25999999999999801</v>
      </c>
      <c r="P10">
        <v>12.574311926605505</v>
      </c>
      <c r="Q10">
        <v>6.2972477064220183</v>
      </c>
      <c r="R10">
        <v>0</v>
      </c>
      <c r="S10">
        <v>1.5036697247706421</v>
      </c>
      <c r="T10">
        <v>8.2247706422018343</v>
      </c>
      <c r="U10" s="115">
        <f t="shared" si="2"/>
        <v>28.6</v>
      </c>
      <c r="V10" s="113">
        <f t="shared" si="3"/>
        <v>0</v>
      </c>
      <c r="X10" s="118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30</v>
      </c>
      <c r="F11">
        <f t="shared" si="4"/>
        <v>60</v>
      </c>
      <c r="G11">
        <f t="shared" si="5"/>
        <v>29.6</v>
      </c>
      <c r="H11" s="113"/>
      <c r="I11">
        <f>BRPL_EOD!AA11+BRPL_EOD!AB11</f>
        <v>12.46</v>
      </c>
      <c r="J11">
        <f>BYPL_EOD!AA11+BYPL_EOD!AB11</f>
        <v>6.68</v>
      </c>
      <c r="K11">
        <f>MES_EOD!AA11+MES_EOD!AB11</f>
        <v>0</v>
      </c>
      <c r="L11">
        <f>NDMC_EOD!AA11+NDMC_EOD!AB11</f>
        <v>1.49</v>
      </c>
      <c r="M11">
        <f>TPDDL_EOD!AA11+TPDDL_EOD!AB11</f>
        <v>8.7100000000000009</v>
      </c>
      <c r="N11">
        <f t="shared" si="0"/>
        <v>29.34</v>
      </c>
      <c r="O11" s="113">
        <f t="shared" si="1"/>
        <v>0.26000000000000156</v>
      </c>
      <c r="P11">
        <v>12.570415814587594</v>
      </c>
      <c r="Q11">
        <v>6.7391956373551469</v>
      </c>
      <c r="R11">
        <v>0</v>
      </c>
      <c r="S11">
        <v>1.5032038173142468</v>
      </c>
      <c r="T11">
        <v>8.7871847307430144</v>
      </c>
      <c r="U11" s="115">
        <f t="shared" si="2"/>
        <v>29.600000000000005</v>
      </c>
      <c r="V11" s="113">
        <f t="shared" si="3"/>
        <v>0</v>
      </c>
      <c r="X11" s="118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30</v>
      </c>
      <c r="F12">
        <f t="shared" si="4"/>
        <v>60</v>
      </c>
      <c r="G12">
        <f t="shared" si="5"/>
        <v>29.6</v>
      </c>
      <c r="H12" s="113"/>
      <c r="I12">
        <f>BRPL_EOD!AA12+BRPL_EOD!AB12</f>
        <v>12.46</v>
      </c>
      <c r="J12">
        <f>BYPL_EOD!AA12+BYPL_EOD!AB12</f>
        <v>6.68</v>
      </c>
      <c r="K12">
        <f>MES_EOD!AA12+MES_EOD!AB12</f>
        <v>0</v>
      </c>
      <c r="L12">
        <f>NDMC_EOD!AA12+NDMC_EOD!AB12</f>
        <v>1.49</v>
      </c>
      <c r="M12">
        <f>TPDDL_EOD!AA12+TPDDL_EOD!AB12</f>
        <v>8.7100000000000009</v>
      </c>
      <c r="N12">
        <f t="shared" si="0"/>
        <v>29.34</v>
      </c>
      <c r="O12" s="113">
        <f t="shared" si="1"/>
        <v>0.26000000000000156</v>
      </c>
      <c r="P12">
        <v>12.570415814587594</v>
      </c>
      <c r="Q12">
        <v>6.7391956373551469</v>
      </c>
      <c r="R12">
        <v>0</v>
      </c>
      <c r="S12">
        <v>1.5032038173142468</v>
      </c>
      <c r="T12">
        <v>8.7871847307430144</v>
      </c>
      <c r="U12" s="115">
        <f t="shared" si="2"/>
        <v>29.600000000000005</v>
      </c>
      <c r="V12" s="113">
        <f t="shared" si="3"/>
        <v>0</v>
      </c>
      <c r="X12" s="118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30</v>
      </c>
      <c r="F13">
        <f t="shared" si="4"/>
        <v>60</v>
      </c>
      <c r="G13">
        <f t="shared" si="5"/>
        <v>29.6</v>
      </c>
      <c r="H13" s="113"/>
      <c r="I13">
        <f>BRPL_EOD!AA13+BRPL_EOD!AB13</f>
        <v>12.46</v>
      </c>
      <c r="J13">
        <f>BYPL_EOD!AA13+BYPL_EOD!AB13</f>
        <v>6.68</v>
      </c>
      <c r="K13">
        <f>MES_EOD!AA13+MES_EOD!AB13</f>
        <v>0</v>
      </c>
      <c r="L13">
        <f>NDMC_EOD!AA13+NDMC_EOD!AB13</f>
        <v>1.49</v>
      </c>
      <c r="M13">
        <f>TPDDL_EOD!AA13+TPDDL_EOD!AB13</f>
        <v>8.7100000000000009</v>
      </c>
      <c r="N13">
        <f t="shared" si="0"/>
        <v>29.34</v>
      </c>
      <c r="O13" s="113">
        <f t="shared" si="1"/>
        <v>0.26000000000000156</v>
      </c>
      <c r="P13">
        <v>12.570415814587594</v>
      </c>
      <c r="Q13">
        <v>6.7391956373551469</v>
      </c>
      <c r="R13">
        <v>0</v>
      </c>
      <c r="S13">
        <v>1.5032038173142468</v>
      </c>
      <c r="T13">
        <v>8.7871847307430144</v>
      </c>
      <c r="U13" s="115">
        <f t="shared" si="2"/>
        <v>29.600000000000005</v>
      </c>
      <c r="V13" s="113">
        <f t="shared" si="3"/>
        <v>0</v>
      </c>
      <c r="X13" s="118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30</v>
      </c>
      <c r="F14">
        <f t="shared" si="4"/>
        <v>60</v>
      </c>
      <c r="G14">
        <f t="shared" si="5"/>
        <v>29.6</v>
      </c>
      <c r="H14" s="113"/>
      <c r="I14">
        <f>BRPL_EOD!AA14+BRPL_EOD!AB14</f>
        <v>12.46</v>
      </c>
      <c r="J14">
        <f>BYPL_EOD!AA14+BYPL_EOD!AB14</f>
        <v>6.68</v>
      </c>
      <c r="K14">
        <f>MES_EOD!AA14+MES_EOD!AB14</f>
        <v>0</v>
      </c>
      <c r="L14">
        <f>NDMC_EOD!AA14+NDMC_EOD!AB14</f>
        <v>1.49</v>
      </c>
      <c r="M14">
        <f>TPDDL_EOD!AA14+TPDDL_EOD!AB14</f>
        <v>8.7100000000000009</v>
      </c>
      <c r="N14">
        <f t="shared" si="0"/>
        <v>29.34</v>
      </c>
      <c r="O14" s="113">
        <f t="shared" si="1"/>
        <v>0.26000000000000156</v>
      </c>
      <c r="P14">
        <v>12.570415814587594</v>
      </c>
      <c r="Q14">
        <v>6.7391956373551469</v>
      </c>
      <c r="R14">
        <v>0</v>
      </c>
      <c r="S14">
        <v>1.5032038173142468</v>
      </c>
      <c r="T14">
        <v>8.7871847307430144</v>
      </c>
      <c r="U14" s="115">
        <f t="shared" si="2"/>
        <v>29.600000000000005</v>
      </c>
      <c r="V14" s="113">
        <f t="shared" si="3"/>
        <v>0</v>
      </c>
      <c r="X14" s="118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30</v>
      </c>
      <c r="F15">
        <f t="shared" si="4"/>
        <v>60</v>
      </c>
      <c r="G15">
        <f t="shared" si="5"/>
        <v>29.6</v>
      </c>
      <c r="H15" s="113"/>
      <c r="I15">
        <f>BRPL_EOD!AA15+BRPL_EOD!AB15</f>
        <v>12.46</v>
      </c>
      <c r="J15">
        <f>BYPL_EOD!AA15+BYPL_EOD!AB15</f>
        <v>6.68</v>
      </c>
      <c r="K15">
        <f>MES_EOD!AA15+MES_EOD!AB15</f>
        <v>0</v>
      </c>
      <c r="L15">
        <f>NDMC_EOD!AA15+NDMC_EOD!AB15</f>
        <v>1.49</v>
      </c>
      <c r="M15">
        <f>TPDDL_EOD!AA15+TPDDL_EOD!AB15</f>
        <v>8.7100000000000009</v>
      </c>
      <c r="N15">
        <f t="shared" si="0"/>
        <v>29.34</v>
      </c>
      <c r="O15" s="113">
        <f t="shared" si="1"/>
        <v>0.26000000000000156</v>
      </c>
      <c r="P15">
        <v>12.570415814587594</v>
      </c>
      <c r="Q15">
        <v>6.7391956373551469</v>
      </c>
      <c r="R15">
        <v>0</v>
      </c>
      <c r="S15">
        <v>1.5032038173142468</v>
      </c>
      <c r="T15">
        <v>8.7871847307430144</v>
      </c>
      <c r="U15" s="115">
        <f t="shared" si="2"/>
        <v>29.600000000000005</v>
      </c>
      <c r="V15" s="113">
        <f t="shared" si="3"/>
        <v>0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30</v>
      </c>
      <c r="F16">
        <f t="shared" si="4"/>
        <v>60</v>
      </c>
      <c r="G16">
        <f t="shared" si="5"/>
        <v>29.6</v>
      </c>
      <c r="H16" s="113"/>
      <c r="I16">
        <f>BRPL_EOD!AA16+BRPL_EOD!AB16</f>
        <v>12.46</v>
      </c>
      <c r="J16">
        <f>BYPL_EOD!AA16+BYPL_EOD!AB16</f>
        <v>6.68</v>
      </c>
      <c r="K16">
        <f>MES_EOD!AA16+MES_EOD!AB16</f>
        <v>0</v>
      </c>
      <c r="L16">
        <f>NDMC_EOD!AA16+NDMC_EOD!AB16</f>
        <v>1.49</v>
      </c>
      <c r="M16">
        <f>TPDDL_EOD!AA16+TPDDL_EOD!AB16</f>
        <v>8.7100000000000009</v>
      </c>
      <c r="N16">
        <f t="shared" si="0"/>
        <v>29.34</v>
      </c>
      <c r="O16" s="113">
        <f t="shared" si="1"/>
        <v>0.26000000000000156</v>
      </c>
      <c r="P16">
        <v>12.570415814587594</v>
      </c>
      <c r="Q16">
        <v>6.7391956373551469</v>
      </c>
      <c r="R16">
        <v>0</v>
      </c>
      <c r="S16">
        <v>1.5032038173142468</v>
      </c>
      <c r="T16">
        <v>8.7871847307430144</v>
      </c>
      <c r="U16" s="115">
        <f t="shared" si="2"/>
        <v>29.600000000000005</v>
      </c>
      <c r="V16" s="113">
        <f t="shared" si="3"/>
        <v>0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0</v>
      </c>
      <c r="F17">
        <f t="shared" si="4"/>
        <v>60</v>
      </c>
      <c r="G17">
        <f t="shared" si="5"/>
        <v>-0.4</v>
      </c>
      <c r="H17" s="113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3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5">
        <f t="shared" si="2"/>
        <v>-0.39556000000000002</v>
      </c>
      <c r="V17" s="113">
        <f t="shared" si="3"/>
        <v>-4.4399999999999995E-3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0</v>
      </c>
      <c r="F18">
        <f t="shared" si="4"/>
        <v>60</v>
      </c>
      <c r="G18">
        <f t="shared" si="5"/>
        <v>-0.4</v>
      </c>
      <c r="H18" s="113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3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5">
        <f t="shared" si="2"/>
        <v>-0.39556000000000002</v>
      </c>
      <c r="V18" s="113">
        <f t="shared" si="3"/>
        <v>-4.4399999999999995E-3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0</v>
      </c>
      <c r="F19">
        <f t="shared" si="4"/>
        <v>60</v>
      </c>
      <c r="G19">
        <f t="shared" si="5"/>
        <v>-0.4</v>
      </c>
      <c r="H19" s="113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3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5">
        <f t="shared" si="2"/>
        <v>-0.39556000000000002</v>
      </c>
      <c r="V19" s="113">
        <f t="shared" si="3"/>
        <v>-4.4399999999999995E-3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0</v>
      </c>
      <c r="F20">
        <f t="shared" si="4"/>
        <v>60</v>
      </c>
      <c r="G20">
        <f t="shared" si="5"/>
        <v>-0.4</v>
      </c>
      <c r="H20" s="113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3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5">
        <f t="shared" si="2"/>
        <v>-0.39556000000000002</v>
      </c>
      <c r="V20" s="113">
        <f t="shared" si="3"/>
        <v>-4.4399999999999995E-3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0</v>
      </c>
      <c r="F21">
        <f t="shared" si="4"/>
        <v>60</v>
      </c>
      <c r="G21">
        <f t="shared" si="5"/>
        <v>-0.4</v>
      </c>
      <c r="H21" s="113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3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5">
        <f t="shared" si="2"/>
        <v>-0.39556000000000002</v>
      </c>
      <c r="V21" s="113">
        <f t="shared" si="3"/>
        <v>-4.4399999999999995E-3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0</v>
      </c>
      <c r="F22">
        <f t="shared" si="4"/>
        <v>60</v>
      </c>
      <c r="G22">
        <f t="shared" si="5"/>
        <v>-0.4</v>
      </c>
      <c r="H22" s="113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3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5">
        <f t="shared" si="2"/>
        <v>-0.39556000000000002</v>
      </c>
      <c r="V22" s="113">
        <f t="shared" si="3"/>
        <v>-4.4399999999999995E-3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0</v>
      </c>
      <c r="F23">
        <f t="shared" si="4"/>
        <v>60</v>
      </c>
      <c r="G23">
        <f t="shared" si="5"/>
        <v>-0.4</v>
      </c>
      <c r="H23" s="113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3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5">
        <f t="shared" si="2"/>
        <v>-0.39556000000000002</v>
      </c>
      <c r="V23" s="113">
        <f t="shared" si="3"/>
        <v>-4.4399999999999995E-3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0</v>
      </c>
      <c r="F24">
        <f t="shared" si="4"/>
        <v>60</v>
      </c>
      <c r="G24">
        <f t="shared" si="5"/>
        <v>-0.4</v>
      </c>
      <c r="H24" s="113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3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5">
        <f t="shared" si="2"/>
        <v>-0.39556000000000002</v>
      </c>
      <c r="V24" s="113">
        <f t="shared" si="3"/>
        <v>-4.4399999999999995E-3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0</v>
      </c>
      <c r="F25">
        <f t="shared" si="4"/>
        <v>60</v>
      </c>
      <c r="G25">
        <f t="shared" si="5"/>
        <v>-0.4</v>
      </c>
      <c r="H25" s="113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3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5">
        <f t="shared" si="2"/>
        <v>-0.39556000000000002</v>
      </c>
      <c r="V25" s="113">
        <f t="shared" si="3"/>
        <v>-4.4399999999999995E-3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0</v>
      </c>
      <c r="F26">
        <f t="shared" si="4"/>
        <v>60</v>
      </c>
      <c r="G26">
        <f t="shared" si="5"/>
        <v>-0.4</v>
      </c>
      <c r="H26" s="113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3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5">
        <f t="shared" si="2"/>
        <v>-0.39556000000000002</v>
      </c>
      <c r="V26" s="113">
        <f t="shared" si="3"/>
        <v>-4.4399999999999995E-3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0</v>
      </c>
      <c r="F27">
        <f t="shared" si="4"/>
        <v>60</v>
      </c>
      <c r="G27">
        <f t="shared" si="5"/>
        <v>-0.4</v>
      </c>
      <c r="H27" s="113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3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5">
        <f t="shared" si="2"/>
        <v>-0.39556000000000002</v>
      </c>
      <c r="V27" s="113">
        <f t="shared" si="3"/>
        <v>-4.4399999999999995E-3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13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3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5">
        <f t="shared" si="2"/>
        <v>-0.39556000000000002</v>
      </c>
      <c r="V28" s="113">
        <f t="shared" si="3"/>
        <v>-4.4399999999999995E-3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0</v>
      </c>
      <c r="F29">
        <f t="shared" si="4"/>
        <v>60</v>
      </c>
      <c r="G29">
        <f t="shared" si="5"/>
        <v>-0.4</v>
      </c>
      <c r="H29" s="113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3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5">
        <f t="shared" si="2"/>
        <v>-0.39556000000000002</v>
      </c>
      <c r="V29" s="113">
        <f t="shared" si="3"/>
        <v>-4.4399999999999995E-3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0</v>
      </c>
      <c r="F30">
        <f t="shared" si="4"/>
        <v>60</v>
      </c>
      <c r="G30">
        <f t="shared" si="5"/>
        <v>-0.4</v>
      </c>
      <c r="H30" s="113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3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5">
        <f t="shared" si="2"/>
        <v>-0.39556000000000002</v>
      </c>
      <c r="V30" s="113">
        <f t="shared" si="3"/>
        <v>-4.4399999999999995E-3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0</v>
      </c>
      <c r="F31">
        <f t="shared" si="4"/>
        <v>60</v>
      </c>
      <c r="G31">
        <f t="shared" si="5"/>
        <v>-0.4</v>
      </c>
      <c r="H31" s="113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3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5">
        <f t="shared" si="2"/>
        <v>-0.39556000000000002</v>
      </c>
      <c r="V31" s="113">
        <f t="shared" si="3"/>
        <v>-4.4399999999999995E-3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0</v>
      </c>
      <c r="F32">
        <f t="shared" si="4"/>
        <v>60</v>
      </c>
      <c r="G32">
        <f t="shared" si="5"/>
        <v>-0.4</v>
      </c>
      <c r="H32" s="113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3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5">
        <f t="shared" si="2"/>
        <v>-0.39556000000000002</v>
      </c>
      <c r="V32" s="113">
        <f t="shared" si="3"/>
        <v>-4.4399999999999995E-3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29</v>
      </c>
      <c r="F33">
        <f t="shared" si="4"/>
        <v>60</v>
      </c>
      <c r="G33">
        <f t="shared" si="5"/>
        <v>28.6</v>
      </c>
      <c r="H33" s="113"/>
      <c r="I33">
        <f>BRPL_EOD!AA33+BRPL_EOD!AB33</f>
        <v>12.46</v>
      </c>
      <c r="J33">
        <f>BYPL_EOD!AA33+BYPL_EOD!AB33</f>
        <v>6.24</v>
      </c>
      <c r="K33">
        <f>MES_EOD!AA33+MES_EOD!AB33</f>
        <v>0</v>
      </c>
      <c r="L33">
        <f>NDMC_EOD!AA33+NDMC_EOD!AB33</f>
        <v>1.49</v>
      </c>
      <c r="M33">
        <f>TPDDL_EOD!AA33+TPDDL_EOD!AB33</f>
        <v>8.15</v>
      </c>
      <c r="N33">
        <f t="shared" si="0"/>
        <v>28.340000000000003</v>
      </c>
      <c r="O33" s="113">
        <f t="shared" si="1"/>
        <v>0.25999999999999801</v>
      </c>
      <c r="P33">
        <v>12.574311926605505</v>
      </c>
      <c r="Q33">
        <v>6.2972477064220183</v>
      </c>
      <c r="R33">
        <v>0</v>
      </c>
      <c r="S33">
        <v>1.5036697247706421</v>
      </c>
      <c r="T33">
        <v>8.2247706422018343</v>
      </c>
      <c r="U33" s="115">
        <f t="shared" si="2"/>
        <v>28.6</v>
      </c>
      <c r="V33" s="113">
        <f t="shared" si="3"/>
        <v>0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29</v>
      </c>
      <c r="F34">
        <f t="shared" si="4"/>
        <v>60</v>
      </c>
      <c r="G34">
        <f t="shared" si="5"/>
        <v>28.6</v>
      </c>
      <c r="H34" s="113"/>
      <c r="I34">
        <f>BRPL_EOD!AA34+BRPL_EOD!AB34</f>
        <v>12.46</v>
      </c>
      <c r="J34">
        <f>BYPL_EOD!AA34+BYPL_EOD!AB34</f>
        <v>6.24</v>
      </c>
      <c r="K34">
        <f>MES_EOD!AA34+MES_EOD!AB34</f>
        <v>0</v>
      </c>
      <c r="L34">
        <f>NDMC_EOD!AA34+NDMC_EOD!AB34</f>
        <v>1.49</v>
      </c>
      <c r="M34">
        <f>TPDDL_EOD!AA34+TPDDL_EOD!AB34</f>
        <v>8.15</v>
      </c>
      <c r="N34">
        <f t="shared" si="0"/>
        <v>28.340000000000003</v>
      </c>
      <c r="O34" s="113">
        <f t="shared" si="1"/>
        <v>0.25999999999999801</v>
      </c>
      <c r="P34">
        <v>12.574311926605505</v>
      </c>
      <c r="Q34">
        <v>6.2972477064220183</v>
      </c>
      <c r="R34">
        <v>0</v>
      </c>
      <c r="S34">
        <v>1.5036697247706421</v>
      </c>
      <c r="T34">
        <v>8.2247706422018343</v>
      </c>
      <c r="U34" s="115">
        <f t="shared" si="2"/>
        <v>28.6</v>
      </c>
      <c r="V34" s="113">
        <f t="shared" si="3"/>
        <v>0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29</v>
      </c>
      <c r="F35">
        <f t="shared" si="4"/>
        <v>60</v>
      </c>
      <c r="G35">
        <f t="shared" si="5"/>
        <v>28.6</v>
      </c>
      <c r="H35" s="113"/>
      <c r="I35">
        <f>BRPL_EOD!AA35+BRPL_EOD!AB35</f>
        <v>12.46</v>
      </c>
      <c r="J35">
        <f>BYPL_EOD!AA35+BYPL_EOD!AB35</f>
        <v>6.24</v>
      </c>
      <c r="K35">
        <f>MES_EOD!AA35+MES_EOD!AB35</f>
        <v>0</v>
      </c>
      <c r="L35">
        <f>NDMC_EOD!AA35+NDMC_EOD!AB35</f>
        <v>1.49</v>
      </c>
      <c r="M35">
        <f>TPDDL_EOD!AA35+TPDDL_EOD!AB35</f>
        <v>8.15</v>
      </c>
      <c r="N35">
        <f t="shared" si="0"/>
        <v>28.340000000000003</v>
      </c>
      <c r="O35" s="113">
        <f t="shared" si="1"/>
        <v>0.25999999999999801</v>
      </c>
      <c r="P35">
        <v>12.574311926605505</v>
      </c>
      <c r="Q35">
        <v>6.2972477064220183</v>
      </c>
      <c r="R35">
        <v>0</v>
      </c>
      <c r="S35">
        <v>1.5036697247706421</v>
      </c>
      <c r="T35">
        <v>8.2247706422018343</v>
      </c>
      <c r="U35" s="115">
        <f t="shared" si="2"/>
        <v>28.6</v>
      </c>
      <c r="V35" s="113">
        <f t="shared" si="3"/>
        <v>0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25</v>
      </c>
      <c r="F36">
        <f t="shared" si="4"/>
        <v>60</v>
      </c>
      <c r="G36">
        <f t="shared" si="5"/>
        <v>24.6</v>
      </c>
      <c r="H36" s="113"/>
      <c r="I36">
        <f>BRPL_EOD!AA36+BRPL_EOD!AB36</f>
        <v>12.46</v>
      </c>
      <c r="J36">
        <f>BYPL_EOD!AA36+BYPL_EOD!AB36</f>
        <v>4.51</v>
      </c>
      <c r="K36">
        <f>MES_EOD!AA36+MES_EOD!AB36</f>
        <v>0</v>
      </c>
      <c r="L36">
        <f>NDMC_EOD!AA36+NDMC_EOD!AB36</f>
        <v>1.49</v>
      </c>
      <c r="M36">
        <f>TPDDL_EOD!AA36+TPDDL_EOD!AB36</f>
        <v>5.88</v>
      </c>
      <c r="N36">
        <f t="shared" si="0"/>
        <v>24.339999999999996</v>
      </c>
      <c r="O36" s="113">
        <f t="shared" si="1"/>
        <v>0.26000000000000512</v>
      </c>
      <c r="P36">
        <v>12.59309778142975</v>
      </c>
      <c r="Q36">
        <v>4.5581758422350047</v>
      </c>
      <c r="R36">
        <v>0</v>
      </c>
      <c r="S36">
        <v>1.505916187345933</v>
      </c>
      <c r="T36">
        <v>5.942810188989319</v>
      </c>
      <c r="U36" s="115">
        <f t="shared" si="2"/>
        <v>24.600000000000005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29</v>
      </c>
      <c r="F37">
        <f t="shared" si="4"/>
        <v>60</v>
      </c>
      <c r="G37">
        <f t="shared" si="5"/>
        <v>28.6</v>
      </c>
      <c r="H37" s="113"/>
      <c r="I37">
        <f>BRPL_EOD!AA37+BRPL_EOD!AB37</f>
        <v>12.46</v>
      </c>
      <c r="J37">
        <f>BYPL_EOD!AA37+BYPL_EOD!AB37</f>
        <v>6.24</v>
      </c>
      <c r="K37">
        <f>MES_EOD!AA37+MES_EOD!AB37</f>
        <v>0</v>
      </c>
      <c r="L37">
        <f>NDMC_EOD!AA37+NDMC_EOD!AB37</f>
        <v>1.49</v>
      </c>
      <c r="M37">
        <f>TPDDL_EOD!AA37+TPDDL_EOD!AB37</f>
        <v>8.15</v>
      </c>
      <c r="N37">
        <f t="shared" si="0"/>
        <v>28.340000000000003</v>
      </c>
      <c r="O37" s="113">
        <f t="shared" si="1"/>
        <v>0.25999999999999801</v>
      </c>
      <c r="P37">
        <v>12.574311926605505</v>
      </c>
      <c r="Q37">
        <v>6.2972477064220183</v>
      </c>
      <c r="R37">
        <v>0</v>
      </c>
      <c r="S37">
        <v>1.5036697247706421</v>
      </c>
      <c r="T37">
        <v>8.2247706422018343</v>
      </c>
      <c r="U37" s="115">
        <f t="shared" si="2"/>
        <v>28.6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29</v>
      </c>
      <c r="F38">
        <f t="shared" si="4"/>
        <v>60</v>
      </c>
      <c r="G38">
        <f t="shared" si="5"/>
        <v>28.6</v>
      </c>
      <c r="H38" s="113"/>
      <c r="I38">
        <f>BRPL_EOD!AA38+BRPL_EOD!AB38</f>
        <v>12.46</v>
      </c>
      <c r="J38">
        <f>BYPL_EOD!AA38+BYPL_EOD!AB38</f>
        <v>6.24</v>
      </c>
      <c r="K38">
        <f>MES_EOD!AA38+MES_EOD!AB38</f>
        <v>0</v>
      </c>
      <c r="L38">
        <f>NDMC_EOD!AA38+NDMC_EOD!AB38</f>
        <v>1.49</v>
      </c>
      <c r="M38">
        <f>TPDDL_EOD!AA38+TPDDL_EOD!AB38</f>
        <v>8.15</v>
      </c>
      <c r="N38">
        <f t="shared" si="0"/>
        <v>28.340000000000003</v>
      </c>
      <c r="O38" s="113">
        <f t="shared" si="1"/>
        <v>0.25999999999999801</v>
      </c>
      <c r="P38">
        <v>12.574311926605505</v>
      </c>
      <c r="Q38">
        <v>6.2972477064220183</v>
      </c>
      <c r="R38">
        <v>0</v>
      </c>
      <c r="S38">
        <v>1.5036697247706421</v>
      </c>
      <c r="T38">
        <v>8.2247706422018343</v>
      </c>
      <c r="U38" s="115">
        <f t="shared" si="2"/>
        <v>28.6</v>
      </c>
      <c r="V38" s="113">
        <f t="shared" si="3"/>
        <v>0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29</v>
      </c>
      <c r="F39">
        <f t="shared" si="4"/>
        <v>60</v>
      </c>
      <c r="G39">
        <f t="shared" si="5"/>
        <v>28.3</v>
      </c>
      <c r="H39" s="113"/>
      <c r="I39">
        <f>BRPL_EOD!AA39+BRPL_EOD!AB39</f>
        <v>12.46</v>
      </c>
      <c r="J39">
        <f>BYPL_EOD!AA39+BYPL_EOD!AB39</f>
        <v>6.24</v>
      </c>
      <c r="K39">
        <f>MES_EOD!AA39+MES_EOD!AB39</f>
        <v>0</v>
      </c>
      <c r="L39">
        <f>NDMC_EOD!AA39+NDMC_EOD!AB39</f>
        <v>1.49</v>
      </c>
      <c r="M39">
        <f>TPDDL_EOD!AA39+TPDDL_EOD!AB39</f>
        <v>8.15</v>
      </c>
      <c r="N39">
        <f t="shared" si="0"/>
        <v>28.340000000000003</v>
      </c>
      <c r="O39" s="113">
        <f t="shared" si="1"/>
        <v>-4.00000000000027E-2</v>
      </c>
      <c r="P39">
        <v>12.442413549752999</v>
      </c>
      <c r="Q39">
        <v>6.231192660550458</v>
      </c>
      <c r="R39">
        <v>0</v>
      </c>
      <c r="S39">
        <v>1.487896965419901</v>
      </c>
      <c r="T39">
        <v>8.1384968242766398</v>
      </c>
      <c r="U39" s="115">
        <f t="shared" si="2"/>
        <v>28.299999999999997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29</v>
      </c>
      <c r="F40">
        <f t="shared" si="4"/>
        <v>60</v>
      </c>
      <c r="G40">
        <f t="shared" si="5"/>
        <v>28.3</v>
      </c>
      <c r="H40" s="113"/>
      <c r="I40">
        <f>BRPL_EOD!AA40+BRPL_EOD!AB40</f>
        <v>12.46</v>
      </c>
      <c r="J40">
        <f>BYPL_EOD!AA40+BYPL_EOD!AB40</f>
        <v>6.24</v>
      </c>
      <c r="K40">
        <f>MES_EOD!AA40+MES_EOD!AB40</f>
        <v>0</v>
      </c>
      <c r="L40">
        <f>NDMC_EOD!AA40+NDMC_EOD!AB40</f>
        <v>1.49</v>
      </c>
      <c r="M40">
        <f>TPDDL_EOD!AA40+TPDDL_EOD!AB40</f>
        <v>8.15</v>
      </c>
      <c r="N40">
        <f t="shared" si="0"/>
        <v>28.340000000000003</v>
      </c>
      <c r="O40" s="113">
        <f t="shared" si="1"/>
        <v>-4.00000000000027E-2</v>
      </c>
      <c r="P40">
        <v>12.442413549752999</v>
      </c>
      <c r="Q40">
        <v>6.231192660550458</v>
      </c>
      <c r="R40">
        <v>0</v>
      </c>
      <c r="S40">
        <v>1.487896965419901</v>
      </c>
      <c r="T40">
        <v>8.1384968242766398</v>
      </c>
      <c r="U40" s="115">
        <f t="shared" si="2"/>
        <v>28.299999999999997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29</v>
      </c>
      <c r="F41">
        <f t="shared" si="4"/>
        <v>60</v>
      </c>
      <c r="G41">
        <f t="shared" si="5"/>
        <v>28.3</v>
      </c>
      <c r="H41" s="113"/>
      <c r="I41">
        <f>BRPL_EOD!AA41+BRPL_EOD!AB41</f>
        <v>12.46</v>
      </c>
      <c r="J41">
        <f>BYPL_EOD!AA41+BYPL_EOD!AB41</f>
        <v>6.24</v>
      </c>
      <c r="K41">
        <f>MES_EOD!AA41+MES_EOD!AB41</f>
        <v>0</v>
      </c>
      <c r="L41">
        <f>NDMC_EOD!AA41+NDMC_EOD!AB41</f>
        <v>1.49</v>
      </c>
      <c r="M41">
        <f>TPDDL_EOD!AA41+TPDDL_EOD!AB41</f>
        <v>8.15</v>
      </c>
      <c r="N41">
        <f t="shared" si="0"/>
        <v>28.340000000000003</v>
      </c>
      <c r="O41" s="113">
        <f t="shared" si="1"/>
        <v>-4.00000000000027E-2</v>
      </c>
      <c r="P41">
        <v>12.442413549752999</v>
      </c>
      <c r="Q41">
        <v>6.231192660550458</v>
      </c>
      <c r="R41">
        <v>0</v>
      </c>
      <c r="S41">
        <v>1.487896965419901</v>
      </c>
      <c r="T41">
        <v>8.1384968242766398</v>
      </c>
      <c r="U41" s="115">
        <f t="shared" si="2"/>
        <v>28.299999999999997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29</v>
      </c>
      <c r="F42">
        <f t="shared" si="4"/>
        <v>60</v>
      </c>
      <c r="G42">
        <f t="shared" si="5"/>
        <v>28.3</v>
      </c>
      <c r="H42" s="113"/>
      <c r="I42">
        <f>BRPL_EOD!AA42+BRPL_EOD!AB42</f>
        <v>12.46</v>
      </c>
      <c r="J42">
        <f>BYPL_EOD!AA42+BYPL_EOD!AB42</f>
        <v>6.24</v>
      </c>
      <c r="K42">
        <f>MES_EOD!AA42+MES_EOD!AB42</f>
        <v>0</v>
      </c>
      <c r="L42">
        <f>NDMC_EOD!AA42+NDMC_EOD!AB42</f>
        <v>1.49</v>
      </c>
      <c r="M42">
        <f>TPDDL_EOD!AA42+TPDDL_EOD!AB42</f>
        <v>8.15</v>
      </c>
      <c r="N42">
        <f t="shared" si="0"/>
        <v>28.340000000000003</v>
      </c>
      <c r="O42" s="113">
        <f t="shared" si="1"/>
        <v>-4.00000000000027E-2</v>
      </c>
      <c r="P42">
        <v>12.442413549752999</v>
      </c>
      <c r="Q42">
        <v>6.231192660550458</v>
      </c>
      <c r="R42">
        <v>0</v>
      </c>
      <c r="S42">
        <v>1.487896965419901</v>
      </c>
      <c r="T42">
        <v>8.1384968242766398</v>
      </c>
      <c r="U42" s="115">
        <f t="shared" si="2"/>
        <v>28.299999999999997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29</v>
      </c>
      <c r="F43">
        <f t="shared" si="4"/>
        <v>60</v>
      </c>
      <c r="G43">
        <f t="shared" si="5"/>
        <v>28.3</v>
      </c>
      <c r="H43" s="113"/>
      <c r="I43">
        <f>BRPL_EOD!AA43+BRPL_EOD!AB43</f>
        <v>12.46</v>
      </c>
      <c r="J43">
        <f>BYPL_EOD!AA43+BYPL_EOD!AB43</f>
        <v>6.24</v>
      </c>
      <c r="K43">
        <f>MES_EOD!AA43+MES_EOD!AB43</f>
        <v>0</v>
      </c>
      <c r="L43">
        <f>NDMC_EOD!AA43+NDMC_EOD!AB43</f>
        <v>1.49</v>
      </c>
      <c r="M43">
        <f>TPDDL_EOD!AA43+TPDDL_EOD!AB43</f>
        <v>8.15</v>
      </c>
      <c r="N43">
        <f t="shared" si="0"/>
        <v>28.340000000000003</v>
      </c>
      <c r="O43" s="113">
        <f t="shared" si="1"/>
        <v>-4.00000000000027E-2</v>
      </c>
      <c r="P43">
        <v>12.442413549752999</v>
      </c>
      <c r="Q43">
        <v>6.231192660550458</v>
      </c>
      <c r="R43">
        <v>0</v>
      </c>
      <c r="S43">
        <v>1.487896965419901</v>
      </c>
      <c r="T43">
        <v>8.1384968242766398</v>
      </c>
      <c r="U43" s="115">
        <f t="shared" si="2"/>
        <v>28.299999999999997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29</v>
      </c>
      <c r="F44">
        <f t="shared" si="4"/>
        <v>60</v>
      </c>
      <c r="G44">
        <f t="shared" si="5"/>
        <v>28.3</v>
      </c>
      <c r="H44" s="113"/>
      <c r="I44">
        <f>BRPL_EOD!AA44+BRPL_EOD!AB44</f>
        <v>12.46</v>
      </c>
      <c r="J44">
        <f>BYPL_EOD!AA44+BYPL_EOD!AB44</f>
        <v>6.24</v>
      </c>
      <c r="K44">
        <f>MES_EOD!AA44+MES_EOD!AB44</f>
        <v>0</v>
      </c>
      <c r="L44">
        <f>NDMC_EOD!AA44+NDMC_EOD!AB44</f>
        <v>1.49</v>
      </c>
      <c r="M44">
        <f>TPDDL_EOD!AA44+TPDDL_EOD!AB44</f>
        <v>8.15</v>
      </c>
      <c r="N44">
        <f t="shared" si="0"/>
        <v>28.340000000000003</v>
      </c>
      <c r="O44" s="113">
        <f t="shared" si="1"/>
        <v>-4.00000000000027E-2</v>
      </c>
      <c r="P44">
        <v>12.442413549752999</v>
      </c>
      <c r="Q44">
        <v>6.231192660550458</v>
      </c>
      <c r="R44">
        <v>0</v>
      </c>
      <c r="S44">
        <v>1.487896965419901</v>
      </c>
      <c r="T44">
        <v>8.1384968242766398</v>
      </c>
      <c r="U44" s="115">
        <f t="shared" si="2"/>
        <v>28.299999999999997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27</v>
      </c>
      <c r="F45">
        <f t="shared" si="4"/>
        <v>60</v>
      </c>
      <c r="G45">
        <f t="shared" si="5"/>
        <v>26.3</v>
      </c>
      <c r="H45" s="113"/>
      <c r="I45">
        <f>BRPL_EOD!AA45+BRPL_EOD!AB45</f>
        <v>12.46</v>
      </c>
      <c r="J45">
        <f>BYPL_EOD!AA45+BYPL_EOD!AB45</f>
        <v>5.38</v>
      </c>
      <c r="K45">
        <f>MES_EOD!AA45+MES_EOD!AB45</f>
        <v>0</v>
      </c>
      <c r="L45">
        <f>NDMC_EOD!AA45+NDMC_EOD!AB45</f>
        <v>1.49</v>
      </c>
      <c r="M45">
        <f>TPDDL_EOD!AA45+TPDDL_EOD!AB45</f>
        <v>7.01</v>
      </c>
      <c r="N45">
        <f t="shared" si="0"/>
        <v>26.339999999999996</v>
      </c>
      <c r="O45" s="113">
        <f t="shared" si="1"/>
        <v>-3.9999999999995595E-2</v>
      </c>
      <c r="P45">
        <v>12.441078208048598</v>
      </c>
      <c r="Q45">
        <v>5.3718299164768419</v>
      </c>
      <c r="R45">
        <v>0</v>
      </c>
      <c r="S45">
        <v>1.4877372817008354</v>
      </c>
      <c r="T45">
        <v>6.9993545937737291</v>
      </c>
      <c r="U45" s="115">
        <f t="shared" si="2"/>
        <v>26.300000000000004</v>
      </c>
      <c r="V45" s="113">
        <f t="shared" si="3"/>
        <v>0</v>
      </c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27</v>
      </c>
      <c r="F46">
        <f t="shared" si="4"/>
        <v>60</v>
      </c>
      <c r="G46">
        <f t="shared" si="5"/>
        <v>26.3</v>
      </c>
      <c r="H46" s="113"/>
      <c r="I46">
        <f>BRPL_EOD!AA46+BRPL_EOD!AB46</f>
        <v>12.46</v>
      </c>
      <c r="J46">
        <f>BYPL_EOD!AA46+BYPL_EOD!AB46</f>
        <v>5.38</v>
      </c>
      <c r="K46">
        <f>MES_EOD!AA46+MES_EOD!AB46</f>
        <v>0</v>
      </c>
      <c r="L46">
        <f>NDMC_EOD!AA46+NDMC_EOD!AB46</f>
        <v>1.49</v>
      </c>
      <c r="M46">
        <f>TPDDL_EOD!AA46+TPDDL_EOD!AB46</f>
        <v>7.01</v>
      </c>
      <c r="N46">
        <f t="shared" si="0"/>
        <v>26.339999999999996</v>
      </c>
      <c r="O46" s="113">
        <f t="shared" si="1"/>
        <v>-3.9999999999995595E-2</v>
      </c>
      <c r="P46">
        <v>12.441078208048598</v>
      </c>
      <c r="Q46">
        <v>5.3718299164768419</v>
      </c>
      <c r="R46">
        <v>0</v>
      </c>
      <c r="S46">
        <v>1.4877372817008354</v>
      </c>
      <c r="T46">
        <v>6.9993545937737291</v>
      </c>
      <c r="U46" s="115">
        <f t="shared" si="2"/>
        <v>26.300000000000004</v>
      </c>
      <c r="V46" s="113">
        <f t="shared" si="3"/>
        <v>0</v>
      </c>
      <c r="X46" s="118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29</v>
      </c>
      <c r="F47">
        <f t="shared" si="4"/>
        <v>60</v>
      </c>
      <c r="G47">
        <f t="shared" si="5"/>
        <v>28.3</v>
      </c>
      <c r="H47" s="113"/>
      <c r="I47">
        <f>BRPL_EOD!AA47+BRPL_EOD!AB47</f>
        <v>12.46</v>
      </c>
      <c r="J47">
        <f>BYPL_EOD!AA47+BYPL_EOD!AB47</f>
        <v>6.24</v>
      </c>
      <c r="K47">
        <f>MES_EOD!AA47+MES_EOD!AB47</f>
        <v>0</v>
      </c>
      <c r="L47">
        <f>NDMC_EOD!AA47+NDMC_EOD!AB47</f>
        <v>1.49</v>
      </c>
      <c r="M47">
        <f>TPDDL_EOD!AA47+TPDDL_EOD!AB47</f>
        <v>8.15</v>
      </c>
      <c r="N47">
        <f t="shared" si="0"/>
        <v>28.340000000000003</v>
      </c>
      <c r="O47" s="113">
        <f t="shared" si="1"/>
        <v>-4.00000000000027E-2</v>
      </c>
      <c r="P47">
        <v>12.442413549752999</v>
      </c>
      <c r="Q47">
        <v>6.231192660550458</v>
      </c>
      <c r="R47">
        <v>0</v>
      </c>
      <c r="S47">
        <v>1.487896965419901</v>
      </c>
      <c r="T47">
        <v>8.1384968242766398</v>
      </c>
      <c r="U47" s="115">
        <f t="shared" si="2"/>
        <v>28.299999999999997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29</v>
      </c>
      <c r="F48">
        <f t="shared" si="4"/>
        <v>60</v>
      </c>
      <c r="G48">
        <f t="shared" si="5"/>
        <v>28.3</v>
      </c>
      <c r="H48" s="113"/>
      <c r="I48">
        <f>BRPL_EOD!AA48+BRPL_EOD!AB48</f>
        <v>12.46</v>
      </c>
      <c r="J48">
        <f>BYPL_EOD!AA48+BYPL_EOD!AB48</f>
        <v>6.24</v>
      </c>
      <c r="K48">
        <f>MES_EOD!AA48+MES_EOD!AB48</f>
        <v>0</v>
      </c>
      <c r="L48">
        <f>NDMC_EOD!AA48+NDMC_EOD!AB48</f>
        <v>1.49</v>
      </c>
      <c r="M48">
        <f>TPDDL_EOD!AA48+TPDDL_EOD!AB48</f>
        <v>8.15</v>
      </c>
      <c r="N48">
        <f t="shared" si="0"/>
        <v>28.340000000000003</v>
      </c>
      <c r="O48" s="113">
        <f t="shared" si="1"/>
        <v>-4.00000000000027E-2</v>
      </c>
      <c r="P48">
        <v>12.442413549752999</v>
      </c>
      <c r="Q48">
        <v>6.231192660550458</v>
      </c>
      <c r="R48">
        <v>0</v>
      </c>
      <c r="S48">
        <v>1.487896965419901</v>
      </c>
      <c r="T48">
        <v>8.1384968242766398</v>
      </c>
      <c r="U48" s="115">
        <f t="shared" si="2"/>
        <v>28.299999999999997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29</v>
      </c>
      <c r="F49">
        <f t="shared" si="4"/>
        <v>60</v>
      </c>
      <c r="G49">
        <f t="shared" si="5"/>
        <v>28.3</v>
      </c>
      <c r="H49" s="113"/>
      <c r="I49">
        <f>BRPL_EOD!AA49+BRPL_EOD!AB49</f>
        <v>12.46</v>
      </c>
      <c r="J49">
        <f>BYPL_EOD!AA49+BYPL_EOD!AB49</f>
        <v>6.24</v>
      </c>
      <c r="K49">
        <f>MES_EOD!AA49+MES_EOD!AB49</f>
        <v>0</v>
      </c>
      <c r="L49">
        <f>NDMC_EOD!AA49+NDMC_EOD!AB49</f>
        <v>1.49</v>
      </c>
      <c r="M49">
        <f>TPDDL_EOD!AA49+TPDDL_EOD!AB49</f>
        <v>8.15</v>
      </c>
      <c r="N49">
        <f t="shared" si="0"/>
        <v>28.340000000000003</v>
      </c>
      <c r="O49" s="113">
        <f t="shared" si="1"/>
        <v>-4.00000000000027E-2</v>
      </c>
      <c r="P49">
        <v>12.442413549752999</v>
      </c>
      <c r="Q49">
        <v>6.231192660550458</v>
      </c>
      <c r="R49">
        <v>0</v>
      </c>
      <c r="S49">
        <v>1.487896965419901</v>
      </c>
      <c r="T49">
        <v>8.1384968242766398</v>
      </c>
      <c r="U49" s="115">
        <f t="shared" si="2"/>
        <v>28.299999999999997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29</v>
      </c>
      <c r="F50">
        <f t="shared" si="4"/>
        <v>60</v>
      </c>
      <c r="G50">
        <f t="shared" si="5"/>
        <v>28.3</v>
      </c>
      <c r="H50" s="113"/>
      <c r="I50">
        <f>BRPL_EOD!AA50+BRPL_EOD!AB50</f>
        <v>12.46</v>
      </c>
      <c r="J50">
        <f>BYPL_EOD!AA50+BYPL_EOD!AB50</f>
        <v>6.24</v>
      </c>
      <c r="K50">
        <f>MES_EOD!AA50+MES_EOD!AB50</f>
        <v>0</v>
      </c>
      <c r="L50">
        <f>NDMC_EOD!AA50+NDMC_EOD!AB50</f>
        <v>1.49</v>
      </c>
      <c r="M50">
        <f>TPDDL_EOD!AA50+TPDDL_EOD!AB50</f>
        <v>8.15</v>
      </c>
      <c r="N50">
        <f t="shared" si="0"/>
        <v>28.340000000000003</v>
      </c>
      <c r="O50" s="113">
        <f t="shared" si="1"/>
        <v>-4.00000000000027E-2</v>
      </c>
      <c r="P50">
        <v>12.442413549752999</v>
      </c>
      <c r="Q50">
        <v>6.231192660550458</v>
      </c>
      <c r="R50">
        <v>0</v>
      </c>
      <c r="S50">
        <v>1.487896965419901</v>
      </c>
      <c r="T50">
        <v>8.1384968242766398</v>
      </c>
      <c r="U50" s="115">
        <f t="shared" si="2"/>
        <v>28.299999999999997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29</v>
      </c>
      <c r="F51">
        <f t="shared" si="4"/>
        <v>60</v>
      </c>
      <c r="G51">
        <f t="shared" si="5"/>
        <v>28.3</v>
      </c>
      <c r="H51" s="113"/>
      <c r="I51">
        <f>BRPL_EOD!AA51+BRPL_EOD!AB51</f>
        <v>12.46</v>
      </c>
      <c r="J51">
        <f>BYPL_EOD!AA51+BYPL_EOD!AB51</f>
        <v>6.24</v>
      </c>
      <c r="K51">
        <f>MES_EOD!AA51+MES_EOD!AB51</f>
        <v>0</v>
      </c>
      <c r="L51">
        <f>NDMC_EOD!AA51+NDMC_EOD!AB51</f>
        <v>1.49</v>
      </c>
      <c r="M51">
        <f>TPDDL_EOD!AA51+TPDDL_EOD!AB51</f>
        <v>8.15</v>
      </c>
      <c r="N51">
        <f t="shared" si="0"/>
        <v>28.340000000000003</v>
      </c>
      <c r="O51" s="113">
        <f t="shared" si="1"/>
        <v>-4.00000000000027E-2</v>
      </c>
      <c r="P51">
        <v>12.442413549752999</v>
      </c>
      <c r="Q51">
        <v>6.231192660550458</v>
      </c>
      <c r="R51">
        <v>0</v>
      </c>
      <c r="S51">
        <v>1.487896965419901</v>
      </c>
      <c r="T51">
        <v>8.1384968242766398</v>
      </c>
      <c r="U51" s="115">
        <f t="shared" si="2"/>
        <v>28.299999999999997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29</v>
      </c>
      <c r="F52">
        <f t="shared" si="4"/>
        <v>60</v>
      </c>
      <c r="G52">
        <f t="shared" si="5"/>
        <v>28.3</v>
      </c>
      <c r="H52" s="113"/>
      <c r="I52">
        <f>BRPL_EOD!AA52+BRPL_EOD!AB52</f>
        <v>12.46</v>
      </c>
      <c r="J52">
        <f>BYPL_EOD!AA52+BYPL_EOD!AB52</f>
        <v>6.24</v>
      </c>
      <c r="K52">
        <f>MES_EOD!AA52+MES_EOD!AB52</f>
        <v>0</v>
      </c>
      <c r="L52">
        <f>NDMC_EOD!AA52+NDMC_EOD!AB52</f>
        <v>1.49</v>
      </c>
      <c r="M52">
        <f>TPDDL_EOD!AA52+TPDDL_EOD!AB52</f>
        <v>8.15</v>
      </c>
      <c r="N52">
        <f t="shared" si="0"/>
        <v>28.340000000000003</v>
      </c>
      <c r="O52" s="113">
        <f t="shared" si="1"/>
        <v>-4.00000000000027E-2</v>
      </c>
      <c r="P52">
        <v>12.442413549752999</v>
      </c>
      <c r="Q52">
        <v>6.231192660550458</v>
      </c>
      <c r="R52">
        <v>0</v>
      </c>
      <c r="S52">
        <v>1.487896965419901</v>
      </c>
      <c r="T52">
        <v>8.1384968242766398</v>
      </c>
      <c r="U52" s="115">
        <f t="shared" si="2"/>
        <v>28.299999999999997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29</v>
      </c>
      <c r="F53">
        <f t="shared" si="4"/>
        <v>60</v>
      </c>
      <c r="G53">
        <f t="shared" si="5"/>
        <v>28.3</v>
      </c>
      <c r="H53" s="113"/>
      <c r="I53">
        <f>BRPL_EOD!AA53+BRPL_EOD!AB53</f>
        <v>12.46</v>
      </c>
      <c r="J53">
        <f>BYPL_EOD!AA53+BYPL_EOD!AB53</f>
        <v>6.24</v>
      </c>
      <c r="K53">
        <f>MES_EOD!AA53+MES_EOD!AB53</f>
        <v>0</v>
      </c>
      <c r="L53">
        <f>NDMC_EOD!AA53+NDMC_EOD!AB53</f>
        <v>1.49</v>
      </c>
      <c r="M53">
        <f>TPDDL_EOD!AA53+TPDDL_EOD!AB53</f>
        <v>8.15</v>
      </c>
      <c r="N53">
        <f t="shared" si="0"/>
        <v>28.340000000000003</v>
      </c>
      <c r="O53" s="113">
        <f t="shared" si="1"/>
        <v>-4.00000000000027E-2</v>
      </c>
      <c r="P53">
        <v>12.442413549752999</v>
      </c>
      <c r="Q53">
        <v>6.231192660550458</v>
      </c>
      <c r="R53">
        <v>0</v>
      </c>
      <c r="S53">
        <v>1.487896965419901</v>
      </c>
      <c r="T53">
        <v>8.1384968242766398</v>
      </c>
      <c r="U53" s="115">
        <f t="shared" si="2"/>
        <v>28.299999999999997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29</v>
      </c>
      <c r="F54">
        <f t="shared" si="4"/>
        <v>60</v>
      </c>
      <c r="G54">
        <f t="shared" si="5"/>
        <v>28.3</v>
      </c>
      <c r="H54" s="113"/>
      <c r="I54">
        <f>BRPL_EOD!AA54+BRPL_EOD!AB54</f>
        <v>12.46</v>
      </c>
      <c r="J54">
        <f>BYPL_EOD!AA54+BYPL_EOD!AB54</f>
        <v>6.24</v>
      </c>
      <c r="K54">
        <f>MES_EOD!AA54+MES_EOD!AB54</f>
        <v>0</v>
      </c>
      <c r="L54">
        <f>NDMC_EOD!AA54+NDMC_EOD!AB54</f>
        <v>1.49</v>
      </c>
      <c r="M54">
        <f>TPDDL_EOD!AA54+TPDDL_EOD!AB54</f>
        <v>8.15</v>
      </c>
      <c r="N54">
        <f t="shared" si="0"/>
        <v>28.340000000000003</v>
      </c>
      <c r="O54" s="113">
        <f t="shared" si="1"/>
        <v>-4.00000000000027E-2</v>
      </c>
      <c r="P54">
        <v>12.442413549752999</v>
      </c>
      <c r="Q54">
        <v>6.231192660550458</v>
      </c>
      <c r="R54">
        <v>0</v>
      </c>
      <c r="S54">
        <v>1.487896965419901</v>
      </c>
      <c r="T54">
        <v>8.1384968242766398</v>
      </c>
      <c r="U54" s="115">
        <f t="shared" si="2"/>
        <v>28.299999999999997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28</v>
      </c>
      <c r="F55">
        <f t="shared" si="4"/>
        <v>60</v>
      </c>
      <c r="G55">
        <f t="shared" si="5"/>
        <v>27.3</v>
      </c>
      <c r="H55" s="113"/>
      <c r="I55">
        <f>BRPL_EOD!AA55+BRPL_EOD!AB55</f>
        <v>12.46</v>
      </c>
      <c r="J55">
        <f>BYPL_EOD!AA55+BYPL_EOD!AB55</f>
        <v>5.81</v>
      </c>
      <c r="K55">
        <f>MES_EOD!AA55+MES_EOD!AB55</f>
        <v>0</v>
      </c>
      <c r="L55">
        <f>NDMC_EOD!AA55+NDMC_EOD!AB55</f>
        <v>1.49</v>
      </c>
      <c r="M55">
        <f>TPDDL_EOD!AA55+TPDDL_EOD!AB55</f>
        <v>7.58</v>
      </c>
      <c r="N55">
        <f t="shared" si="0"/>
        <v>27.339999999999996</v>
      </c>
      <c r="O55" s="113">
        <f t="shared" si="1"/>
        <v>-3.9999999999995595E-2</v>
      </c>
      <c r="P55">
        <v>12.44177029992685</v>
      </c>
      <c r="Q55">
        <v>5.8014996342355527</v>
      </c>
      <c r="R55">
        <v>0</v>
      </c>
      <c r="S55">
        <v>1.4878200438917339</v>
      </c>
      <c r="T55">
        <v>7.568910021945868</v>
      </c>
      <c r="U55" s="115">
        <f t="shared" si="2"/>
        <v>27.300000000000004</v>
      </c>
      <c r="V55" s="113">
        <f t="shared" si="3"/>
        <v>0</v>
      </c>
      <c r="X55" s="118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28</v>
      </c>
      <c r="F56">
        <f t="shared" si="4"/>
        <v>60</v>
      </c>
      <c r="G56">
        <f t="shared" si="5"/>
        <v>27.3</v>
      </c>
      <c r="H56" s="113"/>
      <c r="I56">
        <f>BRPL_EOD!AA56+BRPL_EOD!AB56</f>
        <v>12.46</v>
      </c>
      <c r="J56">
        <f>BYPL_EOD!AA56+BYPL_EOD!AB56</f>
        <v>5.81</v>
      </c>
      <c r="K56">
        <f>MES_EOD!AA56+MES_EOD!AB56</f>
        <v>0</v>
      </c>
      <c r="L56">
        <f>NDMC_EOD!AA56+NDMC_EOD!AB56</f>
        <v>1.49</v>
      </c>
      <c r="M56">
        <f>TPDDL_EOD!AA56+TPDDL_EOD!AB56</f>
        <v>7.58</v>
      </c>
      <c r="N56">
        <f t="shared" si="0"/>
        <v>27.339999999999996</v>
      </c>
      <c r="O56" s="113">
        <f t="shared" si="1"/>
        <v>-3.9999999999995595E-2</v>
      </c>
      <c r="P56">
        <v>12.44177029992685</v>
      </c>
      <c r="Q56">
        <v>5.8014996342355527</v>
      </c>
      <c r="R56">
        <v>0</v>
      </c>
      <c r="S56">
        <v>1.4878200438917339</v>
      </c>
      <c r="T56">
        <v>7.568910021945868</v>
      </c>
      <c r="U56" s="115">
        <f t="shared" si="2"/>
        <v>27.300000000000004</v>
      </c>
      <c r="V56" s="113">
        <f t="shared" si="3"/>
        <v>0</v>
      </c>
      <c r="X56" s="118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28</v>
      </c>
      <c r="F57">
        <f t="shared" si="4"/>
        <v>60</v>
      </c>
      <c r="G57">
        <f t="shared" si="5"/>
        <v>27.3</v>
      </c>
      <c r="H57" s="113"/>
      <c r="I57">
        <f>BRPL_EOD!AA57+BRPL_EOD!AB57</f>
        <v>12.46</v>
      </c>
      <c r="J57">
        <f>BYPL_EOD!AA57+BYPL_EOD!AB57</f>
        <v>5.81</v>
      </c>
      <c r="K57">
        <f>MES_EOD!AA57+MES_EOD!AB57</f>
        <v>0</v>
      </c>
      <c r="L57">
        <f>NDMC_EOD!AA57+NDMC_EOD!AB57</f>
        <v>1.49</v>
      </c>
      <c r="M57">
        <f>TPDDL_EOD!AA57+TPDDL_EOD!AB57</f>
        <v>7.58</v>
      </c>
      <c r="N57">
        <f t="shared" si="0"/>
        <v>27.339999999999996</v>
      </c>
      <c r="O57" s="113">
        <f t="shared" si="1"/>
        <v>-3.9999999999995595E-2</v>
      </c>
      <c r="P57">
        <v>12.44177029992685</v>
      </c>
      <c r="Q57">
        <v>5.8014996342355527</v>
      </c>
      <c r="R57">
        <v>0</v>
      </c>
      <c r="S57">
        <v>1.4878200438917339</v>
      </c>
      <c r="T57">
        <v>7.568910021945868</v>
      </c>
      <c r="U57" s="115">
        <f t="shared" si="2"/>
        <v>27.300000000000004</v>
      </c>
      <c r="V57" s="113">
        <f t="shared" si="3"/>
        <v>0</v>
      </c>
      <c r="X57" s="118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28</v>
      </c>
      <c r="F58">
        <f t="shared" si="4"/>
        <v>60</v>
      </c>
      <c r="G58">
        <f t="shared" si="5"/>
        <v>27.3</v>
      </c>
      <c r="H58" s="113"/>
      <c r="I58">
        <f>BRPL_EOD!AA58+BRPL_EOD!AB58</f>
        <v>12.46</v>
      </c>
      <c r="J58">
        <f>BYPL_EOD!AA58+BYPL_EOD!AB58</f>
        <v>5.81</v>
      </c>
      <c r="K58">
        <f>MES_EOD!AA58+MES_EOD!AB58</f>
        <v>0</v>
      </c>
      <c r="L58">
        <f>NDMC_EOD!AA58+NDMC_EOD!AB58</f>
        <v>1.49</v>
      </c>
      <c r="M58">
        <f>TPDDL_EOD!AA58+TPDDL_EOD!AB58</f>
        <v>7.58</v>
      </c>
      <c r="N58">
        <f t="shared" si="0"/>
        <v>27.339999999999996</v>
      </c>
      <c r="O58" s="113">
        <f t="shared" si="1"/>
        <v>-3.9999999999995595E-2</v>
      </c>
      <c r="P58">
        <v>12.44177029992685</v>
      </c>
      <c r="Q58">
        <v>5.8014996342355527</v>
      </c>
      <c r="R58">
        <v>0</v>
      </c>
      <c r="S58">
        <v>1.4878200438917339</v>
      </c>
      <c r="T58">
        <v>7.568910021945868</v>
      </c>
      <c r="U58" s="115">
        <f t="shared" si="2"/>
        <v>27.300000000000004</v>
      </c>
      <c r="V58" s="113">
        <f t="shared" si="3"/>
        <v>0</v>
      </c>
      <c r="X58" s="118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28</v>
      </c>
      <c r="F59">
        <f t="shared" si="4"/>
        <v>60</v>
      </c>
      <c r="G59">
        <f t="shared" si="5"/>
        <v>27.3</v>
      </c>
      <c r="H59" s="113"/>
      <c r="I59">
        <f>BRPL_EOD!AA59+BRPL_EOD!AB59</f>
        <v>12.46</v>
      </c>
      <c r="J59">
        <f>BYPL_EOD!AA59+BYPL_EOD!AB59</f>
        <v>5.81</v>
      </c>
      <c r="K59">
        <f>MES_EOD!AA59+MES_EOD!AB59</f>
        <v>0</v>
      </c>
      <c r="L59">
        <f>NDMC_EOD!AA59+NDMC_EOD!AB59</f>
        <v>1.49</v>
      </c>
      <c r="M59">
        <f>TPDDL_EOD!AA59+TPDDL_EOD!AB59</f>
        <v>7.58</v>
      </c>
      <c r="N59">
        <f t="shared" si="0"/>
        <v>27.339999999999996</v>
      </c>
      <c r="O59" s="113">
        <f t="shared" si="1"/>
        <v>-3.9999999999995595E-2</v>
      </c>
      <c r="P59">
        <v>12.44177029992685</v>
      </c>
      <c r="Q59">
        <v>5.8014996342355527</v>
      </c>
      <c r="R59">
        <v>0</v>
      </c>
      <c r="S59">
        <v>1.4878200438917339</v>
      </c>
      <c r="T59">
        <v>7.568910021945868</v>
      </c>
      <c r="U59" s="115">
        <f t="shared" si="2"/>
        <v>27.300000000000004</v>
      </c>
      <c r="V59" s="113">
        <f t="shared" si="3"/>
        <v>0</v>
      </c>
      <c r="X59" s="118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28</v>
      </c>
      <c r="F60">
        <f t="shared" si="4"/>
        <v>60</v>
      </c>
      <c r="G60">
        <f t="shared" si="5"/>
        <v>27.3</v>
      </c>
      <c r="H60" s="113"/>
      <c r="I60">
        <f>BRPL_EOD!AA60+BRPL_EOD!AB60</f>
        <v>12.46</v>
      </c>
      <c r="J60">
        <f>BYPL_EOD!AA60+BYPL_EOD!AB60</f>
        <v>5.81</v>
      </c>
      <c r="K60">
        <f>MES_EOD!AA60+MES_EOD!AB60</f>
        <v>0</v>
      </c>
      <c r="L60">
        <f>NDMC_EOD!AA60+NDMC_EOD!AB60</f>
        <v>1.49</v>
      </c>
      <c r="M60">
        <f>TPDDL_EOD!AA60+TPDDL_EOD!AB60</f>
        <v>7.58</v>
      </c>
      <c r="N60">
        <f t="shared" si="0"/>
        <v>27.339999999999996</v>
      </c>
      <c r="O60" s="113">
        <f t="shared" si="1"/>
        <v>-3.9999999999995595E-2</v>
      </c>
      <c r="P60">
        <v>12.44177029992685</v>
      </c>
      <c r="Q60">
        <v>5.8014996342355527</v>
      </c>
      <c r="R60">
        <v>0</v>
      </c>
      <c r="S60">
        <v>1.4878200438917339</v>
      </c>
      <c r="T60">
        <v>7.568910021945868</v>
      </c>
      <c r="U60" s="115">
        <f t="shared" si="2"/>
        <v>27.300000000000004</v>
      </c>
      <c r="V60" s="113">
        <f t="shared" si="3"/>
        <v>0</v>
      </c>
      <c r="X60" s="118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28</v>
      </c>
      <c r="F61">
        <f t="shared" si="4"/>
        <v>60</v>
      </c>
      <c r="G61">
        <f t="shared" si="5"/>
        <v>27.3</v>
      </c>
      <c r="H61" s="113"/>
      <c r="I61">
        <f>BRPL_EOD!AA61+BRPL_EOD!AB61</f>
        <v>12.46</v>
      </c>
      <c r="J61">
        <f>BYPL_EOD!AA61+BYPL_EOD!AB61</f>
        <v>5.81</v>
      </c>
      <c r="K61">
        <f>MES_EOD!AA61+MES_EOD!AB61</f>
        <v>0</v>
      </c>
      <c r="L61">
        <f>NDMC_EOD!AA61+NDMC_EOD!AB61</f>
        <v>1.49</v>
      </c>
      <c r="M61">
        <f>TPDDL_EOD!AA61+TPDDL_EOD!AB61</f>
        <v>7.58</v>
      </c>
      <c r="N61">
        <f t="shared" si="0"/>
        <v>27.339999999999996</v>
      </c>
      <c r="O61" s="113">
        <f t="shared" si="1"/>
        <v>-3.9999999999995595E-2</v>
      </c>
      <c r="P61">
        <v>12.44177029992685</v>
      </c>
      <c r="Q61">
        <v>5.8014996342355527</v>
      </c>
      <c r="R61">
        <v>0</v>
      </c>
      <c r="S61">
        <v>1.4878200438917339</v>
      </c>
      <c r="T61">
        <v>7.568910021945868</v>
      </c>
      <c r="U61" s="115">
        <f t="shared" si="2"/>
        <v>27.300000000000004</v>
      </c>
      <c r="V61" s="113">
        <f t="shared" si="3"/>
        <v>0</v>
      </c>
      <c r="X61" s="118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28</v>
      </c>
      <c r="F62">
        <f t="shared" si="4"/>
        <v>60</v>
      </c>
      <c r="G62">
        <f t="shared" si="5"/>
        <v>27.3</v>
      </c>
      <c r="H62" s="113"/>
      <c r="I62">
        <f>BRPL_EOD!AA62+BRPL_EOD!AB62</f>
        <v>12.46</v>
      </c>
      <c r="J62">
        <f>BYPL_EOD!AA62+BYPL_EOD!AB62</f>
        <v>5.81</v>
      </c>
      <c r="K62">
        <f>MES_EOD!AA62+MES_EOD!AB62</f>
        <v>0</v>
      </c>
      <c r="L62">
        <f>NDMC_EOD!AA62+NDMC_EOD!AB62</f>
        <v>1.49</v>
      </c>
      <c r="M62">
        <f>TPDDL_EOD!AA62+TPDDL_EOD!AB62</f>
        <v>7.58</v>
      </c>
      <c r="N62">
        <f t="shared" si="0"/>
        <v>27.339999999999996</v>
      </c>
      <c r="O62" s="113">
        <f t="shared" si="1"/>
        <v>-3.9999999999995595E-2</v>
      </c>
      <c r="P62">
        <v>12.44177029992685</v>
      </c>
      <c r="Q62">
        <v>5.8014996342355527</v>
      </c>
      <c r="R62">
        <v>0</v>
      </c>
      <c r="S62">
        <v>1.4878200438917339</v>
      </c>
      <c r="T62">
        <v>7.568910021945868</v>
      </c>
      <c r="U62" s="115">
        <f t="shared" si="2"/>
        <v>27.300000000000004</v>
      </c>
      <c r="V62" s="113">
        <f t="shared" si="3"/>
        <v>0</v>
      </c>
      <c r="X62" s="118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27</v>
      </c>
      <c r="F63">
        <f t="shared" si="4"/>
        <v>60</v>
      </c>
      <c r="G63">
        <f t="shared" si="5"/>
        <v>26.3</v>
      </c>
      <c r="H63" s="113"/>
      <c r="I63">
        <f>BRPL_EOD!AA63+BRPL_EOD!AB63</f>
        <v>12.46</v>
      </c>
      <c r="J63">
        <f>BYPL_EOD!AA63+BYPL_EOD!AB63</f>
        <v>5.38</v>
      </c>
      <c r="K63">
        <f>MES_EOD!AA63+MES_EOD!AB63</f>
        <v>0</v>
      </c>
      <c r="L63">
        <f>NDMC_EOD!AA63+NDMC_EOD!AB63</f>
        <v>1.49</v>
      </c>
      <c r="M63">
        <f>TPDDL_EOD!AA63+TPDDL_EOD!AB63</f>
        <v>7.01</v>
      </c>
      <c r="N63">
        <f t="shared" si="0"/>
        <v>26.339999999999996</v>
      </c>
      <c r="O63" s="113">
        <f t="shared" si="1"/>
        <v>-3.9999999999995595E-2</v>
      </c>
      <c r="P63">
        <v>12.441078208048598</v>
      </c>
      <c r="Q63">
        <v>5.3718299164768419</v>
      </c>
      <c r="R63">
        <v>0</v>
      </c>
      <c r="S63">
        <v>1.4877372817008354</v>
      </c>
      <c r="T63">
        <v>6.9993545937737291</v>
      </c>
      <c r="U63" s="115">
        <f t="shared" si="2"/>
        <v>26.300000000000004</v>
      </c>
      <c r="V63" s="113">
        <f t="shared" si="3"/>
        <v>0</v>
      </c>
      <c r="X63" s="118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27</v>
      </c>
      <c r="F64">
        <f t="shared" si="4"/>
        <v>60</v>
      </c>
      <c r="G64">
        <f t="shared" si="5"/>
        <v>26.3</v>
      </c>
      <c r="H64" s="113"/>
      <c r="I64">
        <f>BRPL_EOD!AA64+BRPL_EOD!AB64</f>
        <v>12.46</v>
      </c>
      <c r="J64">
        <f>BYPL_EOD!AA64+BYPL_EOD!AB64</f>
        <v>5.38</v>
      </c>
      <c r="K64">
        <f>MES_EOD!AA64+MES_EOD!AB64</f>
        <v>0</v>
      </c>
      <c r="L64">
        <f>NDMC_EOD!AA64+NDMC_EOD!AB64</f>
        <v>1.49</v>
      </c>
      <c r="M64">
        <f>TPDDL_EOD!AA64+TPDDL_EOD!AB64</f>
        <v>7.01</v>
      </c>
      <c r="N64">
        <f t="shared" si="0"/>
        <v>26.339999999999996</v>
      </c>
      <c r="O64" s="113">
        <f t="shared" si="1"/>
        <v>-3.9999999999995595E-2</v>
      </c>
      <c r="P64">
        <v>12.441078208048598</v>
      </c>
      <c r="Q64">
        <v>5.3718299164768419</v>
      </c>
      <c r="R64">
        <v>0</v>
      </c>
      <c r="S64">
        <v>1.4877372817008354</v>
      </c>
      <c r="T64">
        <v>6.9993545937737291</v>
      </c>
      <c r="U64" s="115">
        <f t="shared" si="2"/>
        <v>26.300000000000004</v>
      </c>
      <c r="V64" s="113">
        <f t="shared" si="3"/>
        <v>0</v>
      </c>
      <c r="X64" s="118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27</v>
      </c>
      <c r="F65">
        <f t="shared" si="4"/>
        <v>60</v>
      </c>
      <c r="G65">
        <f t="shared" si="5"/>
        <v>26.3</v>
      </c>
      <c r="H65" s="113"/>
      <c r="I65">
        <f>BRPL_EOD!AA65+BRPL_EOD!AB65</f>
        <v>12.46</v>
      </c>
      <c r="J65">
        <f>BYPL_EOD!AA65+BYPL_EOD!AB65</f>
        <v>5.38</v>
      </c>
      <c r="K65">
        <f>MES_EOD!AA65+MES_EOD!AB65</f>
        <v>0</v>
      </c>
      <c r="L65">
        <f>NDMC_EOD!AA65+NDMC_EOD!AB65</f>
        <v>1.49</v>
      </c>
      <c r="M65">
        <f>TPDDL_EOD!AA65+TPDDL_EOD!AB65</f>
        <v>7.01</v>
      </c>
      <c r="N65">
        <f t="shared" si="0"/>
        <v>26.339999999999996</v>
      </c>
      <c r="O65" s="113">
        <f t="shared" si="1"/>
        <v>-3.9999999999995595E-2</v>
      </c>
      <c r="P65">
        <v>12.441078208048598</v>
      </c>
      <c r="Q65">
        <v>5.3718299164768419</v>
      </c>
      <c r="R65">
        <v>0</v>
      </c>
      <c r="S65">
        <v>1.4877372817008354</v>
      </c>
      <c r="T65">
        <v>6.9993545937737291</v>
      </c>
      <c r="U65" s="115">
        <f t="shared" si="2"/>
        <v>26.300000000000004</v>
      </c>
      <c r="V65" s="113">
        <f t="shared" si="3"/>
        <v>0</v>
      </c>
      <c r="X65" s="118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27</v>
      </c>
      <c r="F66">
        <f t="shared" si="4"/>
        <v>60</v>
      </c>
      <c r="G66">
        <f t="shared" si="5"/>
        <v>26.3</v>
      </c>
      <c r="H66" s="113"/>
      <c r="I66">
        <f>BRPL_EOD!AA66+BRPL_EOD!AB66</f>
        <v>12.46</v>
      </c>
      <c r="J66">
        <f>BYPL_EOD!AA66+BYPL_EOD!AB66</f>
        <v>5.38</v>
      </c>
      <c r="K66">
        <f>MES_EOD!AA66+MES_EOD!AB66</f>
        <v>0</v>
      </c>
      <c r="L66">
        <f>NDMC_EOD!AA66+NDMC_EOD!AB66</f>
        <v>1.49</v>
      </c>
      <c r="M66">
        <f>TPDDL_EOD!AA66+TPDDL_EOD!AB66</f>
        <v>7.01</v>
      </c>
      <c r="N66">
        <f t="shared" si="0"/>
        <v>26.339999999999996</v>
      </c>
      <c r="O66" s="113">
        <f t="shared" si="1"/>
        <v>-3.9999999999995595E-2</v>
      </c>
      <c r="P66">
        <v>12.441078208048598</v>
      </c>
      <c r="Q66">
        <v>5.3718299164768419</v>
      </c>
      <c r="R66">
        <v>0</v>
      </c>
      <c r="S66">
        <v>1.4877372817008354</v>
      </c>
      <c r="T66">
        <v>6.9993545937737291</v>
      </c>
      <c r="U66" s="115">
        <f t="shared" si="2"/>
        <v>26.300000000000004</v>
      </c>
      <c r="V66" s="113">
        <f t="shared" si="3"/>
        <v>0</v>
      </c>
      <c r="X66" s="118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27</v>
      </c>
      <c r="F67">
        <f t="shared" si="4"/>
        <v>60</v>
      </c>
      <c r="G67">
        <f t="shared" si="5"/>
        <v>26.3</v>
      </c>
      <c r="H67" s="113"/>
      <c r="I67">
        <f>BRPL_EOD!AA67+BRPL_EOD!AB67</f>
        <v>12.46</v>
      </c>
      <c r="J67">
        <f>BYPL_EOD!AA67+BYPL_EOD!AB67</f>
        <v>5.38</v>
      </c>
      <c r="K67">
        <f>MES_EOD!AA67+MES_EOD!AB67</f>
        <v>0</v>
      </c>
      <c r="L67">
        <f>NDMC_EOD!AA67+NDMC_EOD!AB67</f>
        <v>1.49</v>
      </c>
      <c r="M67">
        <f>TPDDL_EOD!AA67+TPDDL_EOD!AB67</f>
        <v>7.01</v>
      </c>
      <c r="N67">
        <f t="shared" ref="N67:N98" si="6">SUM(I67:M67)</f>
        <v>26.339999999999996</v>
      </c>
      <c r="O67" s="113">
        <f t="shared" ref="O67:O98" si="7">G67-N67</f>
        <v>-3.9999999999995595E-2</v>
      </c>
      <c r="P67">
        <v>12.441078208048598</v>
      </c>
      <c r="Q67">
        <v>5.3718299164768419</v>
      </c>
      <c r="R67">
        <v>0</v>
      </c>
      <c r="S67">
        <v>1.4877372817008354</v>
      </c>
      <c r="T67">
        <v>6.9993545937737291</v>
      </c>
      <c r="U67" s="115">
        <f t="shared" ref="U67:U98" si="8">SUM(P67:T67)</f>
        <v>26.300000000000004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27</v>
      </c>
      <c r="F68">
        <f t="shared" ref="F68:F98" si="10">B68+C68</f>
        <v>60</v>
      </c>
      <c r="G68">
        <f t="shared" ref="G68:G98" si="11">D68+E68-X68</f>
        <v>26.3</v>
      </c>
      <c r="H68" s="113"/>
      <c r="I68">
        <f>BRPL_EOD!AA68+BRPL_EOD!AB68</f>
        <v>12.46</v>
      </c>
      <c r="J68">
        <f>BYPL_EOD!AA68+BYPL_EOD!AB68</f>
        <v>5.38</v>
      </c>
      <c r="K68">
        <f>MES_EOD!AA68+MES_EOD!AB68</f>
        <v>0</v>
      </c>
      <c r="L68">
        <f>NDMC_EOD!AA68+NDMC_EOD!AB68</f>
        <v>1.49</v>
      </c>
      <c r="M68">
        <f>TPDDL_EOD!AA68+TPDDL_EOD!AB68</f>
        <v>7.01</v>
      </c>
      <c r="N68">
        <f t="shared" si="6"/>
        <v>26.339999999999996</v>
      </c>
      <c r="O68" s="113">
        <f t="shared" si="7"/>
        <v>-3.9999999999995595E-2</v>
      </c>
      <c r="P68">
        <v>12.441078208048598</v>
      </c>
      <c r="Q68">
        <v>5.3718299164768419</v>
      </c>
      <c r="R68">
        <v>0</v>
      </c>
      <c r="S68">
        <v>1.4877372817008354</v>
      </c>
      <c r="T68">
        <v>6.9993545937737291</v>
      </c>
      <c r="U68" s="115">
        <f t="shared" si="8"/>
        <v>26.300000000000004</v>
      </c>
      <c r="V68" s="113">
        <f t="shared" si="9"/>
        <v>0</v>
      </c>
      <c r="X68" s="118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27</v>
      </c>
      <c r="F69">
        <f t="shared" si="10"/>
        <v>60</v>
      </c>
      <c r="G69">
        <f t="shared" si="11"/>
        <v>26.3</v>
      </c>
      <c r="H69" s="113"/>
      <c r="I69">
        <f>BRPL_EOD!AA69+BRPL_EOD!AB69</f>
        <v>12.46</v>
      </c>
      <c r="J69">
        <f>BYPL_EOD!AA69+BYPL_EOD!AB69</f>
        <v>5.38</v>
      </c>
      <c r="K69">
        <f>MES_EOD!AA69+MES_EOD!AB69</f>
        <v>0</v>
      </c>
      <c r="L69">
        <f>NDMC_EOD!AA69+NDMC_EOD!AB69</f>
        <v>1.49</v>
      </c>
      <c r="M69">
        <f>TPDDL_EOD!AA69+TPDDL_EOD!AB69</f>
        <v>7.01</v>
      </c>
      <c r="N69">
        <f t="shared" si="6"/>
        <v>26.339999999999996</v>
      </c>
      <c r="O69" s="113">
        <f t="shared" si="7"/>
        <v>-3.9999999999995595E-2</v>
      </c>
      <c r="P69">
        <v>12.441078208048598</v>
      </c>
      <c r="Q69">
        <v>5.3718299164768419</v>
      </c>
      <c r="R69">
        <v>0</v>
      </c>
      <c r="S69">
        <v>1.4877372817008354</v>
      </c>
      <c r="T69">
        <v>6.9993545937737291</v>
      </c>
      <c r="U69" s="115">
        <f t="shared" si="8"/>
        <v>26.300000000000004</v>
      </c>
      <c r="V69" s="113">
        <f t="shared" si="9"/>
        <v>0</v>
      </c>
      <c r="X69" s="118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27</v>
      </c>
      <c r="F70">
        <f t="shared" si="10"/>
        <v>60</v>
      </c>
      <c r="G70">
        <f t="shared" si="11"/>
        <v>26.3</v>
      </c>
      <c r="H70" s="113"/>
      <c r="I70">
        <f>BRPL_EOD!AA70+BRPL_EOD!AB70</f>
        <v>12.46</v>
      </c>
      <c r="J70">
        <f>BYPL_EOD!AA70+BYPL_EOD!AB70</f>
        <v>5.38</v>
      </c>
      <c r="K70">
        <f>MES_EOD!AA70+MES_EOD!AB70</f>
        <v>0</v>
      </c>
      <c r="L70">
        <f>NDMC_EOD!AA70+NDMC_EOD!AB70</f>
        <v>1.49</v>
      </c>
      <c r="M70">
        <f>TPDDL_EOD!AA70+TPDDL_EOD!AB70</f>
        <v>7.01</v>
      </c>
      <c r="N70">
        <f t="shared" si="6"/>
        <v>26.339999999999996</v>
      </c>
      <c r="O70" s="113">
        <f t="shared" si="7"/>
        <v>-3.9999999999995595E-2</v>
      </c>
      <c r="P70">
        <v>12.441078208048598</v>
      </c>
      <c r="Q70">
        <v>5.3718299164768419</v>
      </c>
      <c r="R70">
        <v>0</v>
      </c>
      <c r="S70">
        <v>1.4877372817008354</v>
      </c>
      <c r="T70">
        <v>6.9993545937737291</v>
      </c>
      <c r="U70" s="115">
        <f t="shared" si="8"/>
        <v>26.300000000000004</v>
      </c>
      <c r="V70" s="113">
        <f t="shared" si="9"/>
        <v>0</v>
      </c>
      <c r="X70" s="118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28</v>
      </c>
      <c r="F71">
        <f t="shared" si="10"/>
        <v>60</v>
      </c>
      <c r="G71">
        <f t="shared" si="11"/>
        <v>27.3</v>
      </c>
      <c r="H71" s="113"/>
      <c r="I71">
        <f>BRPL_EOD!AA71+BRPL_EOD!AB71</f>
        <v>12.46</v>
      </c>
      <c r="J71">
        <f>BYPL_EOD!AA71+BYPL_EOD!AB71</f>
        <v>5.81</v>
      </c>
      <c r="K71">
        <f>MES_EOD!AA71+MES_EOD!AB71</f>
        <v>0</v>
      </c>
      <c r="L71">
        <f>NDMC_EOD!AA71+NDMC_EOD!AB71</f>
        <v>1.49</v>
      </c>
      <c r="M71">
        <f>TPDDL_EOD!AA71+TPDDL_EOD!AB71</f>
        <v>7.58</v>
      </c>
      <c r="N71">
        <f t="shared" si="6"/>
        <v>27.339999999999996</v>
      </c>
      <c r="O71" s="113">
        <f t="shared" si="7"/>
        <v>-3.9999999999995595E-2</v>
      </c>
      <c r="P71">
        <v>12.44177029992685</v>
      </c>
      <c r="Q71">
        <v>5.8014996342355527</v>
      </c>
      <c r="R71">
        <v>0</v>
      </c>
      <c r="S71">
        <v>1.4878200438917339</v>
      </c>
      <c r="T71">
        <v>7.568910021945868</v>
      </c>
      <c r="U71" s="115">
        <f t="shared" si="8"/>
        <v>27.300000000000004</v>
      </c>
      <c r="V71" s="113">
        <f t="shared" si="9"/>
        <v>0</v>
      </c>
      <c r="X71" s="118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28</v>
      </c>
      <c r="F72">
        <f t="shared" si="10"/>
        <v>60</v>
      </c>
      <c r="G72">
        <f t="shared" si="11"/>
        <v>27.3</v>
      </c>
      <c r="H72" s="113"/>
      <c r="I72">
        <f>BRPL_EOD!AA72+BRPL_EOD!AB72</f>
        <v>12.46</v>
      </c>
      <c r="J72">
        <f>BYPL_EOD!AA72+BYPL_EOD!AB72</f>
        <v>5.81</v>
      </c>
      <c r="K72">
        <f>MES_EOD!AA72+MES_EOD!AB72</f>
        <v>0</v>
      </c>
      <c r="L72">
        <f>NDMC_EOD!AA72+NDMC_EOD!AB72</f>
        <v>1.49</v>
      </c>
      <c r="M72">
        <f>TPDDL_EOD!AA72+TPDDL_EOD!AB72</f>
        <v>7.58</v>
      </c>
      <c r="N72">
        <f t="shared" si="6"/>
        <v>27.339999999999996</v>
      </c>
      <c r="O72" s="113">
        <f t="shared" si="7"/>
        <v>-3.9999999999995595E-2</v>
      </c>
      <c r="P72">
        <v>12.44177029992685</v>
      </c>
      <c r="Q72">
        <v>5.8014996342355527</v>
      </c>
      <c r="R72">
        <v>0</v>
      </c>
      <c r="S72">
        <v>1.4878200438917339</v>
      </c>
      <c r="T72">
        <v>7.568910021945868</v>
      </c>
      <c r="U72" s="115">
        <f t="shared" si="8"/>
        <v>27.300000000000004</v>
      </c>
      <c r="V72" s="113">
        <f t="shared" si="9"/>
        <v>0</v>
      </c>
      <c r="X72" s="118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28</v>
      </c>
      <c r="F73">
        <f t="shared" si="10"/>
        <v>60</v>
      </c>
      <c r="G73">
        <f t="shared" si="11"/>
        <v>27.3</v>
      </c>
      <c r="H73" s="113"/>
      <c r="I73">
        <f>BRPL_EOD!AA73+BRPL_EOD!AB73</f>
        <v>12.46</v>
      </c>
      <c r="J73">
        <f>BYPL_EOD!AA73+BYPL_EOD!AB73</f>
        <v>5.81</v>
      </c>
      <c r="K73">
        <f>MES_EOD!AA73+MES_EOD!AB73</f>
        <v>0</v>
      </c>
      <c r="L73">
        <f>NDMC_EOD!AA73+NDMC_EOD!AB73</f>
        <v>1.49</v>
      </c>
      <c r="M73">
        <f>TPDDL_EOD!AA73+TPDDL_EOD!AB73</f>
        <v>7.58</v>
      </c>
      <c r="N73">
        <f t="shared" si="6"/>
        <v>27.339999999999996</v>
      </c>
      <c r="O73" s="113">
        <f t="shared" si="7"/>
        <v>-3.9999999999995595E-2</v>
      </c>
      <c r="P73">
        <v>12.44177029992685</v>
      </c>
      <c r="Q73">
        <v>5.8014996342355527</v>
      </c>
      <c r="R73">
        <v>0</v>
      </c>
      <c r="S73">
        <v>1.4878200438917339</v>
      </c>
      <c r="T73">
        <v>7.568910021945868</v>
      </c>
      <c r="U73" s="115">
        <f t="shared" si="8"/>
        <v>27.300000000000004</v>
      </c>
      <c r="V73" s="113">
        <f t="shared" si="9"/>
        <v>0</v>
      </c>
      <c r="X73" s="118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28</v>
      </c>
      <c r="F74">
        <f t="shared" si="10"/>
        <v>60</v>
      </c>
      <c r="G74">
        <f t="shared" si="11"/>
        <v>27.3</v>
      </c>
      <c r="H74" s="113"/>
      <c r="I74">
        <f>BRPL_EOD!AA74+BRPL_EOD!AB74</f>
        <v>12.46</v>
      </c>
      <c r="J74">
        <f>BYPL_EOD!AA74+BYPL_EOD!AB74</f>
        <v>5.81</v>
      </c>
      <c r="K74">
        <f>MES_EOD!AA74+MES_EOD!AB74</f>
        <v>0</v>
      </c>
      <c r="L74">
        <f>NDMC_EOD!AA74+NDMC_EOD!AB74</f>
        <v>1.49</v>
      </c>
      <c r="M74">
        <f>TPDDL_EOD!AA74+TPDDL_EOD!AB74</f>
        <v>7.58</v>
      </c>
      <c r="N74">
        <f t="shared" si="6"/>
        <v>27.339999999999996</v>
      </c>
      <c r="O74" s="113">
        <f t="shared" si="7"/>
        <v>-3.9999999999995595E-2</v>
      </c>
      <c r="P74">
        <v>12.44177029992685</v>
      </c>
      <c r="Q74">
        <v>5.8014996342355527</v>
      </c>
      <c r="R74">
        <v>0</v>
      </c>
      <c r="S74">
        <v>1.4878200438917339</v>
      </c>
      <c r="T74">
        <v>7.568910021945868</v>
      </c>
      <c r="U74" s="115">
        <f t="shared" si="8"/>
        <v>27.300000000000004</v>
      </c>
      <c r="V74" s="113">
        <f t="shared" si="9"/>
        <v>0</v>
      </c>
      <c r="X74" s="118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28</v>
      </c>
      <c r="F75">
        <f t="shared" si="10"/>
        <v>60</v>
      </c>
      <c r="G75">
        <f t="shared" si="11"/>
        <v>27.6</v>
      </c>
      <c r="H75" s="113"/>
      <c r="I75">
        <f>BRPL_EOD!AA75+BRPL_EOD!AB75</f>
        <v>12.46</v>
      </c>
      <c r="J75">
        <f>BYPL_EOD!AA75+BYPL_EOD!AB75</f>
        <v>5.81</v>
      </c>
      <c r="K75">
        <f>MES_EOD!AA75+MES_EOD!AB75</f>
        <v>0</v>
      </c>
      <c r="L75">
        <f>NDMC_EOD!AA75+NDMC_EOD!AB75</f>
        <v>1.49</v>
      </c>
      <c r="M75">
        <f>TPDDL_EOD!AA75+TPDDL_EOD!AB75</f>
        <v>7.58</v>
      </c>
      <c r="N75">
        <f t="shared" si="6"/>
        <v>27.339999999999996</v>
      </c>
      <c r="O75" s="113">
        <f t="shared" si="7"/>
        <v>0.26000000000000512</v>
      </c>
      <c r="P75">
        <v>12.578493050475497</v>
      </c>
      <c r="Q75">
        <v>5.8652523774689111</v>
      </c>
      <c r="R75">
        <v>0</v>
      </c>
      <c r="S75">
        <v>1.5041697147037312</v>
      </c>
      <c r="T75">
        <v>7.6520848573518672</v>
      </c>
      <c r="U75" s="115">
        <f t="shared" si="8"/>
        <v>27.600000000000005</v>
      </c>
      <c r="V75" s="113">
        <f t="shared" si="9"/>
        <v>0</v>
      </c>
      <c r="X75" s="118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28</v>
      </c>
      <c r="F76">
        <f t="shared" si="10"/>
        <v>60</v>
      </c>
      <c r="G76">
        <f t="shared" si="11"/>
        <v>27.6</v>
      </c>
      <c r="H76" s="113"/>
      <c r="I76">
        <f>BRPL_EOD!AA76+BRPL_EOD!AB76</f>
        <v>12.46</v>
      </c>
      <c r="J76">
        <f>BYPL_EOD!AA76+BYPL_EOD!AB76</f>
        <v>5.81</v>
      </c>
      <c r="K76">
        <f>MES_EOD!AA76+MES_EOD!AB76</f>
        <v>0</v>
      </c>
      <c r="L76">
        <f>NDMC_EOD!AA76+NDMC_EOD!AB76</f>
        <v>1.49</v>
      </c>
      <c r="M76">
        <f>TPDDL_EOD!AA76+TPDDL_EOD!AB76</f>
        <v>7.58</v>
      </c>
      <c r="N76">
        <f t="shared" si="6"/>
        <v>27.339999999999996</v>
      </c>
      <c r="O76" s="113">
        <f t="shared" si="7"/>
        <v>0.26000000000000512</v>
      </c>
      <c r="P76">
        <v>12.578493050475497</v>
      </c>
      <c r="Q76">
        <v>5.8652523774689111</v>
      </c>
      <c r="R76">
        <v>0</v>
      </c>
      <c r="S76">
        <v>1.5041697147037312</v>
      </c>
      <c r="T76">
        <v>7.6520848573518672</v>
      </c>
      <c r="U76" s="115">
        <f t="shared" si="8"/>
        <v>27.600000000000005</v>
      </c>
      <c r="V76" s="113">
        <f t="shared" si="9"/>
        <v>0</v>
      </c>
      <c r="X76" s="118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28</v>
      </c>
      <c r="F77">
        <f t="shared" si="10"/>
        <v>60</v>
      </c>
      <c r="G77">
        <f t="shared" si="11"/>
        <v>27.6</v>
      </c>
      <c r="H77" s="113"/>
      <c r="I77">
        <f>BRPL_EOD!AA77+BRPL_EOD!AB77</f>
        <v>12.46</v>
      </c>
      <c r="J77">
        <f>BYPL_EOD!AA77+BYPL_EOD!AB77</f>
        <v>5.81</v>
      </c>
      <c r="K77">
        <f>MES_EOD!AA77+MES_EOD!AB77</f>
        <v>0</v>
      </c>
      <c r="L77">
        <f>NDMC_EOD!AA77+NDMC_EOD!AB77</f>
        <v>1.49</v>
      </c>
      <c r="M77">
        <f>TPDDL_EOD!AA77+TPDDL_EOD!AB77</f>
        <v>7.58</v>
      </c>
      <c r="N77">
        <f t="shared" si="6"/>
        <v>27.339999999999996</v>
      </c>
      <c r="O77" s="113">
        <f t="shared" si="7"/>
        <v>0.26000000000000512</v>
      </c>
      <c r="P77">
        <v>12.578493050475497</v>
      </c>
      <c r="Q77">
        <v>5.8652523774689111</v>
      </c>
      <c r="R77">
        <v>0</v>
      </c>
      <c r="S77">
        <v>1.5041697147037312</v>
      </c>
      <c r="T77">
        <v>7.6520848573518672</v>
      </c>
      <c r="U77" s="115">
        <f t="shared" si="8"/>
        <v>27.600000000000005</v>
      </c>
      <c r="V77" s="113">
        <f t="shared" si="9"/>
        <v>0</v>
      </c>
      <c r="X77" s="118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28</v>
      </c>
      <c r="F78">
        <f t="shared" si="10"/>
        <v>60</v>
      </c>
      <c r="G78">
        <f t="shared" si="11"/>
        <v>27.6</v>
      </c>
      <c r="H78" s="113"/>
      <c r="I78">
        <f>BRPL_EOD!AA78+BRPL_EOD!AB78</f>
        <v>12.46</v>
      </c>
      <c r="J78">
        <f>BYPL_EOD!AA78+BYPL_EOD!AB78</f>
        <v>5.81</v>
      </c>
      <c r="K78">
        <f>MES_EOD!AA78+MES_EOD!AB78</f>
        <v>0</v>
      </c>
      <c r="L78">
        <f>NDMC_EOD!AA78+NDMC_EOD!AB78</f>
        <v>1.49</v>
      </c>
      <c r="M78">
        <f>TPDDL_EOD!AA78+TPDDL_EOD!AB78</f>
        <v>7.58</v>
      </c>
      <c r="N78">
        <f t="shared" si="6"/>
        <v>27.339999999999996</v>
      </c>
      <c r="O78" s="113">
        <f t="shared" si="7"/>
        <v>0.26000000000000512</v>
      </c>
      <c r="P78">
        <v>12.578493050475497</v>
      </c>
      <c r="Q78">
        <v>5.8652523774689111</v>
      </c>
      <c r="R78">
        <v>0</v>
      </c>
      <c r="S78">
        <v>1.5041697147037312</v>
      </c>
      <c r="T78">
        <v>7.6520848573518672</v>
      </c>
      <c r="U78" s="115">
        <f t="shared" si="8"/>
        <v>27.600000000000005</v>
      </c>
      <c r="V78" s="113">
        <f t="shared" si="9"/>
        <v>0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29</v>
      </c>
      <c r="F79">
        <f t="shared" si="10"/>
        <v>60</v>
      </c>
      <c r="G79">
        <f t="shared" si="11"/>
        <v>28.6</v>
      </c>
      <c r="H79" s="113"/>
      <c r="I79">
        <f>BRPL_EOD!AA79+BRPL_EOD!AB79</f>
        <v>12.46</v>
      </c>
      <c r="J79">
        <f>BYPL_EOD!AA79+BYPL_EOD!AB79</f>
        <v>6.24</v>
      </c>
      <c r="K79">
        <f>MES_EOD!AA79+MES_EOD!AB79</f>
        <v>0</v>
      </c>
      <c r="L79">
        <f>NDMC_EOD!AA79+NDMC_EOD!AB79</f>
        <v>1.49</v>
      </c>
      <c r="M79">
        <f>TPDDL_EOD!AA79+TPDDL_EOD!AB79</f>
        <v>8.15</v>
      </c>
      <c r="N79">
        <f t="shared" si="6"/>
        <v>28.340000000000003</v>
      </c>
      <c r="O79" s="113">
        <f t="shared" si="7"/>
        <v>0.25999999999999801</v>
      </c>
      <c r="P79">
        <v>12.574311926605505</v>
      </c>
      <c r="Q79">
        <v>6.2972477064220183</v>
      </c>
      <c r="R79">
        <v>0</v>
      </c>
      <c r="S79">
        <v>1.5036697247706421</v>
      </c>
      <c r="T79">
        <v>8.2247706422018343</v>
      </c>
      <c r="U79" s="115">
        <f t="shared" si="8"/>
        <v>28.6</v>
      </c>
      <c r="V79" s="113">
        <f t="shared" si="9"/>
        <v>0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29</v>
      </c>
      <c r="F80">
        <f t="shared" si="10"/>
        <v>60</v>
      </c>
      <c r="G80">
        <f t="shared" si="11"/>
        <v>28.6</v>
      </c>
      <c r="H80" s="113"/>
      <c r="I80">
        <f>BRPL_EOD!AA80+BRPL_EOD!AB80</f>
        <v>12.46</v>
      </c>
      <c r="J80">
        <f>BYPL_EOD!AA80+BYPL_EOD!AB80</f>
        <v>6.24</v>
      </c>
      <c r="K80">
        <f>MES_EOD!AA80+MES_EOD!AB80</f>
        <v>0</v>
      </c>
      <c r="L80">
        <f>NDMC_EOD!AA80+NDMC_EOD!AB80</f>
        <v>1.49</v>
      </c>
      <c r="M80">
        <f>TPDDL_EOD!AA80+TPDDL_EOD!AB80</f>
        <v>8.15</v>
      </c>
      <c r="N80">
        <f t="shared" si="6"/>
        <v>28.340000000000003</v>
      </c>
      <c r="O80" s="113">
        <f t="shared" si="7"/>
        <v>0.25999999999999801</v>
      </c>
      <c r="P80">
        <v>12.574311926605505</v>
      </c>
      <c r="Q80">
        <v>6.2972477064220183</v>
      </c>
      <c r="R80">
        <v>0</v>
      </c>
      <c r="S80">
        <v>1.5036697247706421</v>
      </c>
      <c r="T80">
        <v>8.2247706422018343</v>
      </c>
      <c r="U80" s="115">
        <f t="shared" si="8"/>
        <v>28.6</v>
      </c>
      <c r="V80" s="113">
        <f t="shared" si="9"/>
        <v>0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29</v>
      </c>
      <c r="F81">
        <f t="shared" si="10"/>
        <v>60</v>
      </c>
      <c r="G81">
        <f t="shared" si="11"/>
        <v>28.6</v>
      </c>
      <c r="H81" s="113"/>
      <c r="I81">
        <f>BRPL_EOD!AA81+BRPL_EOD!AB81</f>
        <v>12.46</v>
      </c>
      <c r="J81">
        <f>BYPL_EOD!AA81+BYPL_EOD!AB81</f>
        <v>6.24</v>
      </c>
      <c r="K81">
        <f>MES_EOD!AA81+MES_EOD!AB81</f>
        <v>0</v>
      </c>
      <c r="L81">
        <f>NDMC_EOD!AA81+NDMC_EOD!AB81</f>
        <v>1.49</v>
      </c>
      <c r="M81">
        <f>TPDDL_EOD!AA81+TPDDL_EOD!AB81</f>
        <v>8.15</v>
      </c>
      <c r="N81">
        <f t="shared" si="6"/>
        <v>28.340000000000003</v>
      </c>
      <c r="O81" s="113">
        <f t="shared" si="7"/>
        <v>0.25999999999999801</v>
      </c>
      <c r="P81">
        <v>12.574311926605505</v>
      </c>
      <c r="Q81">
        <v>6.2972477064220183</v>
      </c>
      <c r="R81">
        <v>0</v>
      </c>
      <c r="S81">
        <v>1.5036697247706421</v>
      </c>
      <c r="T81">
        <v>8.2247706422018343</v>
      </c>
      <c r="U81" s="115">
        <f t="shared" si="8"/>
        <v>28.6</v>
      </c>
      <c r="V81" s="113">
        <f t="shared" si="9"/>
        <v>0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29</v>
      </c>
      <c r="F82">
        <f t="shared" si="10"/>
        <v>60</v>
      </c>
      <c r="G82">
        <f t="shared" si="11"/>
        <v>28.6</v>
      </c>
      <c r="H82" s="113"/>
      <c r="I82">
        <f>BRPL_EOD!AA82+BRPL_EOD!AB82</f>
        <v>12.46</v>
      </c>
      <c r="J82">
        <f>BYPL_EOD!AA82+BYPL_EOD!AB82</f>
        <v>6.24</v>
      </c>
      <c r="K82">
        <f>MES_EOD!AA82+MES_EOD!AB82</f>
        <v>0</v>
      </c>
      <c r="L82">
        <f>NDMC_EOD!AA82+NDMC_EOD!AB82</f>
        <v>1.49</v>
      </c>
      <c r="M82">
        <f>TPDDL_EOD!AA82+TPDDL_EOD!AB82</f>
        <v>8.15</v>
      </c>
      <c r="N82">
        <f t="shared" si="6"/>
        <v>28.340000000000003</v>
      </c>
      <c r="O82" s="113">
        <f t="shared" si="7"/>
        <v>0.25999999999999801</v>
      </c>
      <c r="P82">
        <v>12.574311926605505</v>
      </c>
      <c r="Q82">
        <v>6.2972477064220183</v>
      </c>
      <c r="R82">
        <v>0</v>
      </c>
      <c r="S82">
        <v>1.5036697247706421</v>
      </c>
      <c r="T82">
        <v>8.2247706422018343</v>
      </c>
      <c r="U82" s="115">
        <f t="shared" si="8"/>
        <v>28.6</v>
      </c>
      <c r="V82" s="113">
        <f t="shared" si="9"/>
        <v>0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29</v>
      </c>
      <c r="F83">
        <f t="shared" si="10"/>
        <v>60</v>
      </c>
      <c r="G83">
        <f t="shared" si="11"/>
        <v>28.6</v>
      </c>
      <c r="H83" s="113"/>
      <c r="I83">
        <f>BRPL_EOD!AA83+BRPL_EOD!AB83</f>
        <v>12.46</v>
      </c>
      <c r="J83">
        <f>BYPL_EOD!AA83+BYPL_EOD!AB83</f>
        <v>6.24</v>
      </c>
      <c r="K83">
        <f>MES_EOD!AA83+MES_EOD!AB83</f>
        <v>0</v>
      </c>
      <c r="L83">
        <f>NDMC_EOD!AA83+NDMC_EOD!AB83</f>
        <v>1.49</v>
      </c>
      <c r="M83">
        <f>TPDDL_EOD!AA83+TPDDL_EOD!AB83</f>
        <v>8.15</v>
      </c>
      <c r="N83">
        <f t="shared" si="6"/>
        <v>28.340000000000003</v>
      </c>
      <c r="O83" s="113">
        <f t="shared" si="7"/>
        <v>0.25999999999999801</v>
      </c>
      <c r="P83">
        <v>12.574311926605505</v>
      </c>
      <c r="Q83">
        <v>6.2972477064220183</v>
      </c>
      <c r="R83">
        <v>0</v>
      </c>
      <c r="S83">
        <v>1.5036697247706421</v>
      </c>
      <c r="T83">
        <v>8.2247706422018343</v>
      </c>
      <c r="U83" s="115">
        <f t="shared" si="8"/>
        <v>28.6</v>
      </c>
      <c r="V83" s="113">
        <f t="shared" si="9"/>
        <v>0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29</v>
      </c>
      <c r="F84">
        <f t="shared" si="10"/>
        <v>60</v>
      </c>
      <c r="G84">
        <f t="shared" si="11"/>
        <v>28.6</v>
      </c>
      <c r="H84" s="113"/>
      <c r="I84">
        <f>BRPL_EOD!AA84+BRPL_EOD!AB84</f>
        <v>12.46</v>
      </c>
      <c r="J84">
        <f>BYPL_EOD!AA84+BYPL_EOD!AB84</f>
        <v>6.24</v>
      </c>
      <c r="K84">
        <f>MES_EOD!AA84+MES_EOD!AB84</f>
        <v>0</v>
      </c>
      <c r="L84">
        <f>NDMC_EOD!AA84+NDMC_EOD!AB84</f>
        <v>1.49</v>
      </c>
      <c r="M84">
        <f>TPDDL_EOD!AA84+TPDDL_EOD!AB84</f>
        <v>8.15</v>
      </c>
      <c r="N84">
        <f t="shared" si="6"/>
        <v>28.340000000000003</v>
      </c>
      <c r="O84" s="113">
        <f t="shared" si="7"/>
        <v>0.25999999999999801</v>
      </c>
      <c r="P84">
        <v>12.574311926605505</v>
      </c>
      <c r="Q84">
        <v>6.2972477064220183</v>
      </c>
      <c r="R84">
        <v>0</v>
      </c>
      <c r="S84">
        <v>1.5036697247706421</v>
      </c>
      <c r="T84">
        <v>8.2247706422018343</v>
      </c>
      <c r="U84" s="115">
        <f t="shared" si="8"/>
        <v>28.6</v>
      </c>
      <c r="V84" s="113">
        <f t="shared" si="9"/>
        <v>0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29</v>
      </c>
      <c r="F85">
        <f t="shared" si="10"/>
        <v>60</v>
      </c>
      <c r="G85">
        <f t="shared" si="11"/>
        <v>28.6</v>
      </c>
      <c r="H85" s="113"/>
      <c r="I85">
        <f>BRPL_EOD!AA85+BRPL_EOD!AB85</f>
        <v>12.46</v>
      </c>
      <c r="J85">
        <f>BYPL_EOD!AA85+BYPL_EOD!AB85</f>
        <v>6.24</v>
      </c>
      <c r="K85">
        <f>MES_EOD!AA85+MES_EOD!AB85</f>
        <v>0</v>
      </c>
      <c r="L85">
        <f>NDMC_EOD!AA85+NDMC_EOD!AB85</f>
        <v>1.49</v>
      </c>
      <c r="M85">
        <f>TPDDL_EOD!AA85+TPDDL_EOD!AB85</f>
        <v>8.15</v>
      </c>
      <c r="N85">
        <f t="shared" si="6"/>
        <v>28.340000000000003</v>
      </c>
      <c r="O85" s="113">
        <f t="shared" si="7"/>
        <v>0.25999999999999801</v>
      </c>
      <c r="P85">
        <v>12.574311926605505</v>
      </c>
      <c r="Q85">
        <v>6.2972477064220183</v>
      </c>
      <c r="R85">
        <v>0</v>
      </c>
      <c r="S85">
        <v>1.5036697247706421</v>
      </c>
      <c r="T85">
        <v>8.2247706422018343</v>
      </c>
      <c r="U85" s="115">
        <f t="shared" si="8"/>
        <v>28.6</v>
      </c>
      <c r="V85" s="113">
        <f t="shared" si="9"/>
        <v>0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29</v>
      </c>
      <c r="F86">
        <f t="shared" si="10"/>
        <v>60</v>
      </c>
      <c r="G86">
        <f t="shared" si="11"/>
        <v>28.6</v>
      </c>
      <c r="H86" s="113"/>
      <c r="I86">
        <f>BRPL_EOD!AA86+BRPL_EOD!AB86</f>
        <v>12.46</v>
      </c>
      <c r="J86">
        <f>BYPL_EOD!AA86+BYPL_EOD!AB86</f>
        <v>6.24</v>
      </c>
      <c r="K86">
        <f>MES_EOD!AA86+MES_EOD!AB86</f>
        <v>0</v>
      </c>
      <c r="L86">
        <f>NDMC_EOD!AA86+NDMC_EOD!AB86</f>
        <v>1.49</v>
      </c>
      <c r="M86">
        <f>TPDDL_EOD!AA86+TPDDL_EOD!AB86</f>
        <v>8.15</v>
      </c>
      <c r="N86">
        <f t="shared" si="6"/>
        <v>28.340000000000003</v>
      </c>
      <c r="O86" s="113">
        <f t="shared" si="7"/>
        <v>0.25999999999999801</v>
      </c>
      <c r="P86">
        <v>12.574311926605505</v>
      </c>
      <c r="Q86">
        <v>6.2972477064220183</v>
      </c>
      <c r="R86">
        <v>0</v>
      </c>
      <c r="S86">
        <v>1.5036697247706421</v>
      </c>
      <c r="T86">
        <v>8.2247706422018343</v>
      </c>
      <c r="U86" s="115">
        <f t="shared" si="8"/>
        <v>28.6</v>
      </c>
      <c r="V86" s="113">
        <f t="shared" si="9"/>
        <v>0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29</v>
      </c>
      <c r="F87">
        <f t="shared" si="10"/>
        <v>60</v>
      </c>
      <c r="G87">
        <f t="shared" si="11"/>
        <v>28.6</v>
      </c>
      <c r="H87" s="113"/>
      <c r="I87">
        <f>BRPL_EOD!AA87+BRPL_EOD!AB87</f>
        <v>12.46</v>
      </c>
      <c r="J87">
        <f>BYPL_EOD!AA87+BYPL_EOD!AB87</f>
        <v>6.24</v>
      </c>
      <c r="K87">
        <f>MES_EOD!AA87+MES_EOD!AB87</f>
        <v>0</v>
      </c>
      <c r="L87">
        <f>NDMC_EOD!AA87+NDMC_EOD!AB87</f>
        <v>1.49</v>
      </c>
      <c r="M87">
        <f>TPDDL_EOD!AA87+TPDDL_EOD!AB87</f>
        <v>8.15</v>
      </c>
      <c r="N87">
        <f t="shared" si="6"/>
        <v>28.340000000000003</v>
      </c>
      <c r="O87" s="113">
        <f t="shared" si="7"/>
        <v>0.25999999999999801</v>
      </c>
      <c r="P87">
        <v>12.574311926605505</v>
      </c>
      <c r="Q87">
        <v>6.2972477064220183</v>
      </c>
      <c r="R87">
        <v>0</v>
      </c>
      <c r="S87">
        <v>1.5036697247706421</v>
      </c>
      <c r="T87">
        <v>8.2247706422018343</v>
      </c>
      <c r="U87" s="115">
        <f t="shared" si="8"/>
        <v>28.6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29</v>
      </c>
      <c r="F88">
        <f t="shared" si="10"/>
        <v>60</v>
      </c>
      <c r="G88">
        <f t="shared" si="11"/>
        <v>28.6</v>
      </c>
      <c r="H88" s="113"/>
      <c r="I88">
        <f>BRPL_EOD!AA88+BRPL_EOD!AB88</f>
        <v>12.46</v>
      </c>
      <c r="J88">
        <f>BYPL_EOD!AA88+BYPL_EOD!AB88</f>
        <v>6.24</v>
      </c>
      <c r="K88">
        <f>MES_EOD!AA88+MES_EOD!AB88</f>
        <v>0</v>
      </c>
      <c r="L88">
        <f>NDMC_EOD!AA88+NDMC_EOD!AB88</f>
        <v>1.49</v>
      </c>
      <c r="M88">
        <f>TPDDL_EOD!AA88+TPDDL_EOD!AB88</f>
        <v>8.15</v>
      </c>
      <c r="N88">
        <f t="shared" si="6"/>
        <v>28.340000000000003</v>
      </c>
      <c r="O88" s="113">
        <f t="shared" si="7"/>
        <v>0.25999999999999801</v>
      </c>
      <c r="P88">
        <v>12.574311926605505</v>
      </c>
      <c r="Q88">
        <v>6.2972477064220183</v>
      </c>
      <c r="R88">
        <v>0</v>
      </c>
      <c r="S88">
        <v>1.5036697247706421</v>
      </c>
      <c r="T88">
        <v>8.2247706422018343</v>
      </c>
      <c r="U88" s="115">
        <f t="shared" si="8"/>
        <v>28.6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29</v>
      </c>
      <c r="F89">
        <f t="shared" si="10"/>
        <v>60</v>
      </c>
      <c r="G89">
        <f t="shared" si="11"/>
        <v>28.6</v>
      </c>
      <c r="H89" s="113"/>
      <c r="I89">
        <f>BRPL_EOD!AA89+BRPL_EOD!AB89</f>
        <v>12.46</v>
      </c>
      <c r="J89">
        <f>BYPL_EOD!AA89+BYPL_EOD!AB89</f>
        <v>6.24</v>
      </c>
      <c r="K89">
        <f>MES_EOD!AA89+MES_EOD!AB89</f>
        <v>0</v>
      </c>
      <c r="L89">
        <f>NDMC_EOD!AA89+NDMC_EOD!AB89</f>
        <v>1.49</v>
      </c>
      <c r="M89">
        <f>TPDDL_EOD!AA89+TPDDL_EOD!AB89</f>
        <v>8.15</v>
      </c>
      <c r="N89">
        <f t="shared" si="6"/>
        <v>28.340000000000003</v>
      </c>
      <c r="O89" s="113">
        <f t="shared" si="7"/>
        <v>0.25999999999999801</v>
      </c>
      <c r="P89">
        <v>12.574311926605505</v>
      </c>
      <c r="Q89">
        <v>6.2972477064220183</v>
      </c>
      <c r="R89">
        <v>0</v>
      </c>
      <c r="S89">
        <v>1.5036697247706421</v>
      </c>
      <c r="T89">
        <v>8.2247706422018343</v>
      </c>
      <c r="U89" s="115">
        <f t="shared" si="8"/>
        <v>28.6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29</v>
      </c>
      <c r="F90">
        <f t="shared" si="10"/>
        <v>60</v>
      </c>
      <c r="G90">
        <f t="shared" si="11"/>
        <v>28.6</v>
      </c>
      <c r="H90" s="113"/>
      <c r="I90">
        <f>BRPL_EOD!AA90+BRPL_EOD!AB90</f>
        <v>12.46</v>
      </c>
      <c r="J90">
        <f>BYPL_EOD!AA90+BYPL_EOD!AB90</f>
        <v>6.24</v>
      </c>
      <c r="K90">
        <f>MES_EOD!AA90+MES_EOD!AB90</f>
        <v>0</v>
      </c>
      <c r="L90">
        <f>NDMC_EOD!AA90+NDMC_EOD!AB90</f>
        <v>1.49</v>
      </c>
      <c r="M90">
        <f>TPDDL_EOD!AA90+TPDDL_EOD!AB90</f>
        <v>8.15</v>
      </c>
      <c r="N90">
        <f t="shared" si="6"/>
        <v>28.340000000000003</v>
      </c>
      <c r="O90" s="113">
        <f t="shared" si="7"/>
        <v>0.25999999999999801</v>
      </c>
      <c r="P90">
        <v>12.574311926605505</v>
      </c>
      <c r="Q90">
        <v>6.2972477064220183</v>
      </c>
      <c r="R90">
        <v>0</v>
      </c>
      <c r="S90">
        <v>1.5036697247706421</v>
      </c>
      <c r="T90">
        <v>8.2247706422018343</v>
      </c>
      <c r="U90" s="115">
        <f t="shared" si="8"/>
        <v>28.6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29</v>
      </c>
      <c r="F91">
        <f t="shared" si="10"/>
        <v>60</v>
      </c>
      <c r="G91">
        <f t="shared" si="11"/>
        <v>28.6</v>
      </c>
      <c r="H91" s="113"/>
      <c r="I91">
        <f>BRPL_EOD!AA91+BRPL_EOD!AB91</f>
        <v>12.46</v>
      </c>
      <c r="J91">
        <f>BYPL_EOD!AA91+BYPL_EOD!AB91</f>
        <v>6.24</v>
      </c>
      <c r="K91">
        <f>MES_EOD!AA91+MES_EOD!AB91</f>
        <v>0</v>
      </c>
      <c r="L91">
        <f>NDMC_EOD!AA91+NDMC_EOD!AB91</f>
        <v>1.49</v>
      </c>
      <c r="M91">
        <f>TPDDL_EOD!AA91+TPDDL_EOD!AB91</f>
        <v>8.15</v>
      </c>
      <c r="N91">
        <f t="shared" si="6"/>
        <v>28.340000000000003</v>
      </c>
      <c r="O91" s="113">
        <f t="shared" si="7"/>
        <v>0.25999999999999801</v>
      </c>
      <c r="P91">
        <v>12.574311926605505</v>
      </c>
      <c r="Q91">
        <v>6.2972477064220183</v>
      </c>
      <c r="R91">
        <v>0</v>
      </c>
      <c r="S91">
        <v>1.5036697247706421</v>
      </c>
      <c r="T91">
        <v>8.2247706422018343</v>
      </c>
      <c r="U91" s="115">
        <f t="shared" si="8"/>
        <v>28.6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29</v>
      </c>
      <c r="F92">
        <f t="shared" si="10"/>
        <v>60</v>
      </c>
      <c r="G92">
        <f t="shared" si="11"/>
        <v>28.6</v>
      </c>
      <c r="H92" s="113"/>
      <c r="I92">
        <f>BRPL_EOD!AA92+BRPL_EOD!AB92</f>
        <v>12.46</v>
      </c>
      <c r="J92">
        <f>BYPL_EOD!AA92+BYPL_EOD!AB92</f>
        <v>6.24</v>
      </c>
      <c r="K92">
        <f>MES_EOD!AA92+MES_EOD!AB92</f>
        <v>0</v>
      </c>
      <c r="L92">
        <f>NDMC_EOD!AA92+NDMC_EOD!AB92</f>
        <v>1.49</v>
      </c>
      <c r="M92">
        <f>TPDDL_EOD!AA92+TPDDL_EOD!AB92</f>
        <v>8.15</v>
      </c>
      <c r="N92">
        <f t="shared" si="6"/>
        <v>28.340000000000003</v>
      </c>
      <c r="O92" s="113">
        <f t="shared" si="7"/>
        <v>0.25999999999999801</v>
      </c>
      <c r="P92">
        <v>12.574311926605505</v>
      </c>
      <c r="Q92">
        <v>6.2972477064220183</v>
      </c>
      <c r="R92">
        <v>0</v>
      </c>
      <c r="S92">
        <v>1.5036697247706421</v>
      </c>
      <c r="T92">
        <v>8.2247706422018343</v>
      </c>
      <c r="U92" s="115">
        <f t="shared" si="8"/>
        <v>28.6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29</v>
      </c>
      <c r="F93">
        <f t="shared" si="10"/>
        <v>60</v>
      </c>
      <c r="G93">
        <f t="shared" si="11"/>
        <v>28.6</v>
      </c>
      <c r="H93" s="113"/>
      <c r="I93">
        <f>BRPL_EOD!AA93+BRPL_EOD!AB93</f>
        <v>12.46</v>
      </c>
      <c r="J93">
        <f>BYPL_EOD!AA93+BYPL_EOD!AB93</f>
        <v>6.24</v>
      </c>
      <c r="K93">
        <f>MES_EOD!AA93+MES_EOD!AB93</f>
        <v>0</v>
      </c>
      <c r="L93">
        <f>NDMC_EOD!AA93+NDMC_EOD!AB93</f>
        <v>1.49</v>
      </c>
      <c r="M93">
        <f>TPDDL_EOD!AA93+TPDDL_EOD!AB93</f>
        <v>8.15</v>
      </c>
      <c r="N93">
        <f t="shared" si="6"/>
        <v>28.340000000000003</v>
      </c>
      <c r="O93" s="113">
        <f t="shared" si="7"/>
        <v>0.25999999999999801</v>
      </c>
      <c r="P93">
        <v>12.574311926605505</v>
      </c>
      <c r="Q93">
        <v>6.2972477064220183</v>
      </c>
      <c r="R93">
        <v>0</v>
      </c>
      <c r="S93">
        <v>1.5036697247706421</v>
      </c>
      <c r="T93">
        <v>8.2247706422018343</v>
      </c>
      <c r="U93" s="115">
        <f t="shared" si="8"/>
        <v>28.6</v>
      </c>
      <c r="V93" s="113">
        <f t="shared" si="9"/>
        <v>0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29</v>
      </c>
      <c r="F94">
        <f t="shared" si="10"/>
        <v>60</v>
      </c>
      <c r="G94">
        <f t="shared" si="11"/>
        <v>28.6</v>
      </c>
      <c r="H94" s="113"/>
      <c r="I94">
        <f>BRPL_EOD!AA94+BRPL_EOD!AB94</f>
        <v>12.46</v>
      </c>
      <c r="J94">
        <f>BYPL_EOD!AA94+BYPL_EOD!AB94</f>
        <v>6.24</v>
      </c>
      <c r="K94">
        <f>MES_EOD!AA94+MES_EOD!AB94</f>
        <v>0</v>
      </c>
      <c r="L94">
        <f>NDMC_EOD!AA94+NDMC_EOD!AB94</f>
        <v>1.49</v>
      </c>
      <c r="M94">
        <f>TPDDL_EOD!AA94+TPDDL_EOD!AB94</f>
        <v>8.15</v>
      </c>
      <c r="N94">
        <f t="shared" si="6"/>
        <v>28.340000000000003</v>
      </c>
      <c r="O94" s="113">
        <f t="shared" si="7"/>
        <v>0.25999999999999801</v>
      </c>
      <c r="P94">
        <v>12.574311926605505</v>
      </c>
      <c r="Q94">
        <v>6.2972477064220183</v>
      </c>
      <c r="R94">
        <v>0</v>
      </c>
      <c r="S94">
        <v>1.5036697247706421</v>
      </c>
      <c r="T94">
        <v>8.2247706422018343</v>
      </c>
      <c r="U94" s="115">
        <f t="shared" si="8"/>
        <v>28.6</v>
      </c>
      <c r="V94" s="113">
        <f t="shared" si="9"/>
        <v>0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29</v>
      </c>
      <c r="F95">
        <f t="shared" si="10"/>
        <v>60</v>
      </c>
      <c r="G95">
        <f t="shared" si="11"/>
        <v>28.6</v>
      </c>
      <c r="H95" s="113"/>
      <c r="I95">
        <f>BRPL_EOD!AA95+BRPL_EOD!AB95</f>
        <v>12.46</v>
      </c>
      <c r="J95">
        <f>BYPL_EOD!AA95+BYPL_EOD!AB95</f>
        <v>6.24</v>
      </c>
      <c r="K95">
        <f>MES_EOD!AA95+MES_EOD!AB95</f>
        <v>0</v>
      </c>
      <c r="L95">
        <f>NDMC_EOD!AA95+NDMC_EOD!AB95</f>
        <v>1.49</v>
      </c>
      <c r="M95">
        <f>TPDDL_EOD!AA95+TPDDL_EOD!AB95</f>
        <v>8.15</v>
      </c>
      <c r="N95">
        <f t="shared" si="6"/>
        <v>28.340000000000003</v>
      </c>
      <c r="O95" s="113">
        <f t="shared" si="7"/>
        <v>0.25999999999999801</v>
      </c>
      <c r="P95">
        <v>12.574311926605505</v>
      </c>
      <c r="Q95">
        <v>6.2972477064220183</v>
      </c>
      <c r="R95">
        <v>0</v>
      </c>
      <c r="S95">
        <v>1.5036697247706421</v>
      </c>
      <c r="T95">
        <v>8.2247706422018343</v>
      </c>
      <c r="U95" s="115">
        <f t="shared" si="8"/>
        <v>28.6</v>
      </c>
      <c r="V95" s="113">
        <f t="shared" si="9"/>
        <v>0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29</v>
      </c>
      <c r="F96">
        <f t="shared" si="10"/>
        <v>60</v>
      </c>
      <c r="G96">
        <f t="shared" si="11"/>
        <v>28.6</v>
      </c>
      <c r="H96" s="113"/>
      <c r="I96">
        <f>BRPL_EOD!AA96+BRPL_EOD!AB96</f>
        <v>12.46</v>
      </c>
      <c r="J96">
        <f>BYPL_EOD!AA96+BYPL_EOD!AB96</f>
        <v>6.24</v>
      </c>
      <c r="K96">
        <f>MES_EOD!AA96+MES_EOD!AB96</f>
        <v>0</v>
      </c>
      <c r="L96">
        <f>NDMC_EOD!AA96+NDMC_EOD!AB96</f>
        <v>1.49</v>
      </c>
      <c r="M96">
        <f>TPDDL_EOD!AA96+TPDDL_EOD!AB96</f>
        <v>8.15</v>
      </c>
      <c r="N96">
        <f t="shared" si="6"/>
        <v>28.340000000000003</v>
      </c>
      <c r="O96" s="113">
        <f t="shared" si="7"/>
        <v>0.25999999999999801</v>
      </c>
      <c r="P96">
        <v>12.574311926605505</v>
      </c>
      <c r="Q96">
        <v>6.2972477064220183</v>
      </c>
      <c r="R96">
        <v>0</v>
      </c>
      <c r="S96">
        <v>1.5036697247706421</v>
      </c>
      <c r="T96">
        <v>8.2247706422018343</v>
      </c>
      <c r="U96" s="115">
        <f t="shared" si="8"/>
        <v>28.6</v>
      </c>
      <c r="V96" s="113">
        <f t="shared" si="9"/>
        <v>0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29</v>
      </c>
      <c r="F97">
        <f t="shared" si="10"/>
        <v>60</v>
      </c>
      <c r="G97">
        <f t="shared" si="11"/>
        <v>28.6</v>
      </c>
      <c r="H97" s="113"/>
      <c r="I97">
        <f>BRPL_EOD!AA97+BRPL_EOD!AB97</f>
        <v>12.46</v>
      </c>
      <c r="J97">
        <f>BYPL_EOD!AA97+BYPL_EOD!AB97</f>
        <v>6.24</v>
      </c>
      <c r="K97">
        <f>MES_EOD!AA97+MES_EOD!AB97</f>
        <v>0</v>
      </c>
      <c r="L97">
        <f>NDMC_EOD!AA97+NDMC_EOD!AB97</f>
        <v>1.49</v>
      </c>
      <c r="M97">
        <f>TPDDL_EOD!AA97+TPDDL_EOD!AB97</f>
        <v>8.15</v>
      </c>
      <c r="N97">
        <f t="shared" si="6"/>
        <v>28.340000000000003</v>
      </c>
      <c r="O97" s="113">
        <f t="shared" si="7"/>
        <v>0.25999999999999801</v>
      </c>
      <c r="P97">
        <v>12.574311926605505</v>
      </c>
      <c r="Q97">
        <v>6.2972477064220183</v>
      </c>
      <c r="R97">
        <v>0</v>
      </c>
      <c r="S97">
        <v>1.5036697247706421</v>
      </c>
      <c r="T97">
        <v>8.2247706422018343</v>
      </c>
      <c r="U97" s="115">
        <f t="shared" si="8"/>
        <v>28.6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29</v>
      </c>
      <c r="F98">
        <f t="shared" si="10"/>
        <v>60</v>
      </c>
      <c r="G98">
        <f t="shared" si="11"/>
        <v>28.6</v>
      </c>
      <c r="H98" s="113"/>
      <c r="I98">
        <f>BRPL_EOD!AA98+BRPL_EOD!AB98</f>
        <v>12.46</v>
      </c>
      <c r="J98">
        <f>BYPL_EOD!AA98+BYPL_EOD!AB98</f>
        <v>6.24</v>
      </c>
      <c r="K98">
        <f>MES_EOD!AA98+MES_EOD!AB98</f>
        <v>0</v>
      </c>
      <c r="L98">
        <f>NDMC_EOD!AA98+NDMC_EOD!AB98</f>
        <v>1.49</v>
      </c>
      <c r="M98">
        <f>TPDDL_EOD!AA98+TPDDL_EOD!AB98</f>
        <v>8.15</v>
      </c>
      <c r="N98">
        <f t="shared" si="6"/>
        <v>28.340000000000003</v>
      </c>
      <c r="O98" s="113">
        <f t="shared" si="7"/>
        <v>0.25999999999999801</v>
      </c>
      <c r="P98">
        <v>12.574311926605505</v>
      </c>
      <c r="Q98">
        <v>6.2972477064220183</v>
      </c>
      <c r="R98">
        <v>0</v>
      </c>
      <c r="S98">
        <v>1.5036697247706421</v>
      </c>
      <c r="T98">
        <v>8.2247706422018343</v>
      </c>
      <c r="U98" s="115">
        <f t="shared" si="8"/>
        <v>28.6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</v>
      </c>
      <c r="C99" s="115">
        <f t="shared" ref="C99:U99" si="12">SUM(C3:C98)/4000</f>
        <v>1.44</v>
      </c>
      <c r="D99" s="115">
        <f t="shared" si="12"/>
        <v>-1.2299999999999997E-2</v>
      </c>
      <c r="E99" s="115">
        <f t="shared" si="12"/>
        <v>0.57133250000000002</v>
      </c>
      <c r="F99" s="115">
        <f t="shared" si="12"/>
        <v>1.44</v>
      </c>
      <c r="G99" s="115">
        <f t="shared" si="12"/>
        <v>0.55903249999999927</v>
      </c>
      <c r="H99" s="115"/>
      <c r="I99" s="115">
        <f t="shared" si="12"/>
        <v>0.24920000000000028</v>
      </c>
      <c r="J99" s="115">
        <f t="shared" si="12"/>
        <v>0.12115750000000007</v>
      </c>
      <c r="K99" s="115">
        <f t="shared" si="12"/>
        <v>0</v>
      </c>
      <c r="L99" s="115">
        <f t="shared" si="12"/>
        <v>2.9799999999999958E-2</v>
      </c>
      <c r="M99" s="115">
        <f t="shared" si="12"/>
        <v>0.15814249999999982</v>
      </c>
      <c r="N99" s="115">
        <f t="shared" si="12"/>
        <v>0.55829999999999957</v>
      </c>
      <c r="O99" s="115">
        <f t="shared" si="12"/>
        <v>7.325000000000068E-4</v>
      </c>
      <c r="P99" s="115">
        <f t="shared" si="12"/>
        <v>0.24955879519583807</v>
      </c>
      <c r="Q99" s="115">
        <f t="shared" si="12"/>
        <v>0.12130841064392232</v>
      </c>
      <c r="R99" s="115">
        <f t="shared" si="12"/>
        <v>0</v>
      </c>
      <c r="S99" s="115">
        <f t="shared" si="12"/>
        <v>2.9843165974462162E-2</v>
      </c>
      <c r="T99" s="115">
        <f t="shared" si="12"/>
        <v>0.15833988818577749</v>
      </c>
      <c r="U99" s="115">
        <f t="shared" si="12"/>
        <v>0.55905025999999913</v>
      </c>
      <c r="V99" s="115">
        <f t="shared" si="9"/>
        <v>-1.7759999999866771E-5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173.67000000000002</v>
      </c>
      <c r="E3">
        <f>BAWANA!AM3</f>
        <v>0</v>
      </c>
      <c r="F3">
        <f>(B3+C3)*0.8</f>
        <v>256</v>
      </c>
      <c r="G3">
        <f>(D3+E3)</f>
        <v>173.67000000000002</v>
      </c>
      <c r="H3" s="113"/>
      <c r="I3">
        <f>BRPL_EOD!AI3+BRPL_EOD!AJ3</f>
        <v>99.61</v>
      </c>
      <c r="J3">
        <f>BYPL_EOD!AI3+BYPL_EOD!AJ3</f>
        <v>45</v>
      </c>
      <c r="K3">
        <f>MES_EOD!AI3+MES_EOD!AJ3</f>
        <v>5.84</v>
      </c>
      <c r="L3">
        <f>NDMC_EOD!AI3+NDMC_EOD!AJ3</f>
        <v>19</v>
      </c>
      <c r="M3">
        <f>TPDDL_EOD!AI3+TPDDL_EOD!AJ3</f>
        <v>52.39</v>
      </c>
      <c r="N3">
        <f t="shared" ref="N3:N66" si="0">SUM(I3:M3)</f>
        <v>221.84000000000003</v>
      </c>
      <c r="O3" s="113">
        <f t="shared" ref="O3:O66" si="1">G3-N3</f>
        <v>-48.170000000000016</v>
      </c>
      <c r="P3">
        <v>77.980836188243785</v>
      </c>
      <c r="Q3">
        <v>35.228768481788677</v>
      </c>
      <c r="R3">
        <v>4.5719112874143519</v>
      </c>
      <c r="S3">
        <v>14.874368914532997</v>
      </c>
      <c r="T3">
        <v>41.014115128020194</v>
      </c>
      <c r="U3" s="115">
        <f t="shared" ref="U3:U66" si="2">SUM(P3:T3)</f>
        <v>173.67000000000002</v>
      </c>
      <c r="V3" s="113">
        <f t="shared" ref="V3:V66" si="3">G3-U3</f>
        <v>0</v>
      </c>
      <c r="Y3">
        <f>BAWANA!AW3+BAWANA!AX3</f>
        <v>24.08</v>
      </c>
      <c r="Z3">
        <f>BAWANA!BD3+BAWANA!BE3</f>
        <v>24.08</v>
      </c>
      <c r="AA3">
        <f>BAWANA!X3+BAWANA!Y3</f>
        <v>24.08</v>
      </c>
      <c r="AB3">
        <f>BAWANA!AE3+BAWANA!AF3</f>
        <v>24.08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221.84000000000003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221.84000000000003</v>
      </c>
      <c r="H4" s="113"/>
      <c r="I4">
        <f>BRPL_EOD!AI4+BRPL_EOD!AJ4</f>
        <v>99.61</v>
      </c>
      <c r="J4">
        <f>BYPL_EOD!AI4+BYPL_EOD!AJ4</f>
        <v>45</v>
      </c>
      <c r="K4">
        <f>MES_EOD!AI4+MES_EOD!AJ4</f>
        <v>5.84</v>
      </c>
      <c r="L4">
        <f>NDMC_EOD!AI4+NDMC_EOD!AJ4</f>
        <v>19</v>
      </c>
      <c r="M4">
        <f>TPDDL_EOD!AI4+TPDDL_EOD!AJ4</f>
        <v>52.39</v>
      </c>
      <c r="N4">
        <f t="shared" si="0"/>
        <v>221.84000000000003</v>
      </c>
      <c r="O4" s="113">
        <f t="shared" si="1"/>
        <v>0</v>
      </c>
      <c r="P4">
        <v>99.61</v>
      </c>
      <c r="Q4">
        <v>45</v>
      </c>
      <c r="R4">
        <v>5.84</v>
      </c>
      <c r="S4">
        <v>19</v>
      </c>
      <c r="T4">
        <v>52.39</v>
      </c>
      <c r="U4" s="115">
        <f t="shared" si="2"/>
        <v>221.84000000000003</v>
      </c>
      <c r="V4" s="113">
        <f t="shared" si="3"/>
        <v>0</v>
      </c>
      <c r="Y4">
        <f>BAWANA!AW4+BAWANA!AX4</f>
        <v>24.08</v>
      </c>
      <c r="Z4">
        <f>BAWANA!BD4+BAWANA!BE4</f>
        <v>24.08</v>
      </c>
      <c r="AA4">
        <f>BAWANA!X4+BAWANA!Y4</f>
        <v>24.08</v>
      </c>
      <c r="AB4">
        <f>BAWANA!AE4+BAWANA!AF4</f>
        <v>24.08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221.84000000000003</v>
      </c>
      <c r="E5">
        <f>BAWANA!AM5</f>
        <v>0</v>
      </c>
      <c r="F5">
        <f t="shared" si="4"/>
        <v>256</v>
      </c>
      <c r="G5">
        <f t="shared" si="5"/>
        <v>221.84000000000003</v>
      </c>
      <c r="H5" s="113"/>
      <c r="I5">
        <f>BRPL_EOD!AI5+BRPL_EOD!AJ5</f>
        <v>99.61</v>
      </c>
      <c r="J5">
        <f>BYPL_EOD!AI5+BYPL_EOD!AJ5</f>
        <v>45</v>
      </c>
      <c r="K5">
        <f>MES_EOD!AI5+MES_EOD!AJ5</f>
        <v>5.84</v>
      </c>
      <c r="L5">
        <f>NDMC_EOD!AI5+NDMC_EOD!AJ5</f>
        <v>19</v>
      </c>
      <c r="M5">
        <f>TPDDL_EOD!AI5+TPDDL_EOD!AJ5</f>
        <v>52.39</v>
      </c>
      <c r="N5">
        <f t="shared" si="0"/>
        <v>221.84000000000003</v>
      </c>
      <c r="O5" s="113">
        <f t="shared" si="1"/>
        <v>0</v>
      </c>
      <c r="P5">
        <v>99.61</v>
      </c>
      <c r="Q5">
        <v>45</v>
      </c>
      <c r="R5">
        <v>5.84</v>
      </c>
      <c r="S5">
        <v>19</v>
      </c>
      <c r="T5">
        <v>52.39</v>
      </c>
      <c r="U5" s="115">
        <f t="shared" si="2"/>
        <v>221.84000000000003</v>
      </c>
      <c r="V5" s="113">
        <f t="shared" si="3"/>
        <v>0</v>
      </c>
      <c r="Y5">
        <f>BAWANA!AW5+BAWANA!AX5</f>
        <v>24.08</v>
      </c>
      <c r="Z5">
        <f>BAWANA!BD5+BAWANA!BE5</f>
        <v>24.08</v>
      </c>
      <c r="AA5">
        <f>BAWANA!X5+BAWANA!Y5</f>
        <v>24.08</v>
      </c>
      <c r="AB5">
        <f>BAWANA!AE5+BAWANA!AF5</f>
        <v>24.08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3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3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5">
        <f t="shared" si="2"/>
        <v>216.18000000000004</v>
      </c>
      <c r="V6" s="113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3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3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5">
        <f t="shared" si="2"/>
        <v>216.18000000000004</v>
      </c>
      <c r="V7" s="113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3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3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5">
        <f t="shared" si="2"/>
        <v>216.18000000000004</v>
      </c>
      <c r="V8" s="113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3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3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5">
        <f t="shared" si="2"/>
        <v>216.18000000000004</v>
      </c>
      <c r="V9" s="113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3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3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5">
        <f t="shared" si="2"/>
        <v>216.18000000000004</v>
      </c>
      <c r="V10" s="113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203.84</v>
      </c>
      <c r="E19">
        <f>BAWANA!AM19</f>
        <v>0</v>
      </c>
      <c r="F19">
        <f t="shared" si="4"/>
        <v>256</v>
      </c>
      <c r="G19">
        <f t="shared" si="5"/>
        <v>203.84</v>
      </c>
      <c r="H19" s="113"/>
      <c r="I19">
        <f>BRPL_EOD!AI19+BRPL_EOD!AJ19</f>
        <v>84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50</v>
      </c>
      <c r="N19">
        <f t="shared" si="0"/>
        <v>203.84</v>
      </c>
      <c r="O19" s="113">
        <f t="shared" si="1"/>
        <v>0</v>
      </c>
      <c r="P19">
        <v>84</v>
      </c>
      <c r="Q19">
        <v>45</v>
      </c>
      <c r="R19">
        <v>5.84</v>
      </c>
      <c r="S19">
        <v>19</v>
      </c>
      <c r="T19">
        <v>50</v>
      </c>
      <c r="U19" s="115">
        <f t="shared" si="2"/>
        <v>203.84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203.84</v>
      </c>
      <c r="E20">
        <f>BAWANA!AM20</f>
        <v>0</v>
      </c>
      <c r="F20">
        <f t="shared" si="4"/>
        <v>256</v>
      </c>
      <c r="G20">
        <f t="shared" si="5"/>
        <v>203.84</v>
      </c>
      <c r="H20" s="113"/>
      <c r="I20">
        <f>BRPL_EOD!AI20+BRPL_EOD!AJ20</f>
        <v>84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50</v>
      </c>
      <c r="N20">
        <f t="shared" si="0"/>
        <v>203.84</v>
      </c>
      <c r="O20" s="113">
        <f t="shared" si="1"/>
        <v>0</v>
      </c>
      <c r="P20">
        <v>84</v>
      </c>
      <c r="Q20">
        <v>45</v>
      </c>
      <c r="R20">
        <v>5.84</v>
      </c>
      <c r="S20">
        <v>19</v>
      </c>
      <c r="T20">
        <v>50</v>
      </c>
      <c r="U20" s="115">
        <f t="shared" si="2"/>
        <v>203.84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203.84</v>
      </c>
      <c r="E21">
        <f>BAWANA!AM21</f>
        <v>0</v>
      </c>
      <c r="F21">
        <f t="shared" si="4"/>
        <v>256</v>
      </c>
      <c r="G21">
        <f t="shared" si="5"/>
        <v>203.84</v>
      </c>
      <c r="H21" s="113"/>
      <c r="I21">
        <f>BRPL_EOD!AI21+BRPL_EOD!AJ21</f>
        <v>84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50</v>
      </c>
      <c r="N21">
        <f t="shared" si="0"/>
        <v>203.84</v>
      </c>
      <c r="O21" s="113">
        <f t="shared" si="1"/>
        <v>0</v>
      </c>
      <c r="P21">
        <v>84</v>
      </c>
      <c r="Q21">
        <v>45</v>
      </c>
      <c r="R21">
        <v>5.84</v>
      </c>
      <c r="S21">
        <v>19</v>
      </c>
      <c r="T21">
        <v>50</v>
      </c>
      <c r="U21" s="115">
        <f t="shared" si="2"/>
        <v>203.84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203.84</v>
      </c>
      <c r="E22">
        <f>BAWANA!AM22</f>
        <v>0</v>
      </c>
      <c r="F22">
        <f t="shared" si="4"/>
        <v>256</v>
      </c>
      <c r="G22">
        <f t="shared" si="5"/>
        <v>203.84</v>
      </c>
      <c r="H22" s="113"/>
      <c r="I22">
        <f>BRPL_EOD!AI22+BRPL_EOD!AJ22</f>
        <v>84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50</v>
      </c>
      <c r="N22">
        <f t="shared" si="0"/>
        <v>203.84</v>
      </c>
      <c r="O22" s="113">
        <f t="shared" si="1"/>
        <v>0</v>
      </c>
      <c r="P22">
        <v>84</v>
      </c>
      <c r="Q22">
        <v>45</v>
      </c>
      <c r="R22">
        <v>5.84</v>
      </c>
      <c r="S22">
        <v>19</v>
      </c>
      <c r="T22">
        <v>50</v>
      </c>
      <c r="U22" s="115">
        <f t="shared" si="2"/>
        <v>203.84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290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232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290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232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290</v>
      </c>
      <c r="C25">
        <f>BAWANA!C25</f>
        <v>30</v>
      </c>
      <c r="D25">
        <f>BAWANA!AL25</f>
        <v>0</v>
      </c>
      <c r="E25">
        <f>BAWANA!AM25</f>
        <v>24</v>
      </c>
      <c r="F25">
        <f t="shared" si="4"/>
        <v>256</v>
      </c>
      <c r="G25">
        <f t="shared" si="5"/>
        <v>24</v>
      </c>
      <c r="H25" s="113"/>
      <c r="I25">
        <f>BRPL_EOD!AI25+BRPL_EOD!AJ25</f>
        <v>9.34</v>
      </c>
      <c r="J25">
        <f>BYPL_EOD!AI25+BYPL_EOD!AJ25</f>
        <v>5.4</v>
      </c>
      <c r="K25">
        <f>MES_EOD!AI25+MES_EOD!AJ25</f>
        <v>0.55000000000000004</v>
      </c>
      <c r="L25">
        <f>NDMC_EOD!AI25+NDMC_EOD!AJ25</f>
        <v>2.19</v>
      </c>
      <c r="M25">
        <f>TPDDL_EOD!AI25+TPDDL_EOD!AJ25</f>
        <v>6.53</v>
      </c>
      <c r="N25">
        <f t="shared" si="0"/>
        <v>24.01</v>
      </c>
      <c r="O25" s="113">
        <f t="shared" si="1"/>
        <v>-1.0000000000001563E-2</v>
      </c>
      <c r="P25">
        <v>9.3361099541857548</v>
      </c>
      <c r="Q25">
        <v>5.3977509371095378</v>
      </c>
      <c r="R25">
        <v>0.54977092877967515</v>
      </c>
      <c r="S25">
        <v>2.1890878800499789</v>
      </c>
      <c r="T25">
        <v>6.5272802998750521</v>
      </c>
      <c r="U25" s="115">
        <f t="shared" si="2"/>
        <v>24</v>
      </c>
      <c r="V25" s="113">
        <f t="shared" si="3"/>
        <v>0</v>
      </c>
      <c r="Y25">
        <f>BAWANA!AW25+BAWANA!AX25</f>
        <v>3</v>
      </c>
      <c r="Z25">
        <f>BAWANA!BD25+BAWANA!BE25</f>
        <v>3</v>
      </c>
      <c r="AA25">
        <f>BAWANA!X25+BAWANA!Y25</f>
        <v>3</v>
      </c>
      <c r="AB25">
        <f>BAWANA!AE25+BAWANA!AF25</f>
        <v>3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290</v>
      </c>
      <c r="C26">
        <f>BAWANA!C26</f>
        <v>30</v>
      </c>
      <c r="D26">
        <f>BAWANA!AL26</f>
        <v>0</v>
      </c>
      <c r="E26">
        <f>BAWANA!AM26</f>
        <v>24</v>
      </c>
      <c r="F26">
        <f t="shared" si="4"/>
        <v>256</v>
      </c>
      <c r="G26">
        <f t="shared" si="5"/>
        <v>24</v>
      </c>
      <c r="H26" s="113"/>
      <c r="I26">
        <f>BRPL_EOD!AI26+BRPL_EOD!AJ26</f>
        <v>9.34</v>
      </c>
      <c r="J26">
        <f>BYPL_EOD!AI26+BYPL_EOD!AJ26</f>
        <v>5.4</v>
      </c>
      <c r="K26">
        <f>MES_EOD!AI26+MES_EOD!AJ26</f>
        <v>0.55000000000000004</v>
      </c>
      <c r="L26">
        <f>NDMC_EOD!AI26+NDMC_EOD!AJ26</f>
        <v>2.19</v>
      </c>
      <c r="M26">
        <f>TPDDL_EOD!AI26+TPDDL_EOD!AJ26</f>
        <v>6.53</v>
      </c>
      <c r="N26">
        <f t="shared" si="0"/>
        <v>24.01</v>
      </c>
      <c r="O26" s="113">
        <f t="shared" si="1"/>
        <v>-1.0000000000001563E-2</v>
      </c>
      <c r="P26">
        <v>9.3361099541857548</v>
      </c>
      <c r="Q26">
        <v>5.3977509371095378</v>
      </c>
      <c r="R26">
        <v>0.54977092877967515</v>
      </c>
      <c r="S26">
        <v>2.1890878800499789</v>
      </c>
      <c r="T26">
        <v>6.5272802998750521</v>
      </c>
      <c r="U26" s="115">
        <f t="shared" si="2"/>
        <v>24</v>
      </c>
      <c r="V26" s="113">
        <f t="shared" si="3"/>
        <v>0</v>
      </c>
      <c r="Y26">
        <f>BAWANA!AW26+BAWANA!AX26</f>
        <v>3</v>
      </c>
      <c r="Z26">
        <f>BAWANA!BD26+BAWANA!BE26</f>
        <v>3</v>
      </c>
      <c r="AA26">
        <f>BAWANA!X26+BAWANA!Y26</f>
        <v>3</v>
      </c>
      <c r="AB26">
        <f>BAWANA!AE26+BAWANA!AF26</f>
        <v>3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290</v>
      </c>
      <c r="C27">
        <f>BAWANA!C27</f>
        <v>30</v>
      </c>
      <c r="D27">
        <f>BAWANA!AL27</f>
        <v>0</v>
      </c>
      <c r="E27">
        <f>BAWANA!AM27</f>
        <v>24</v>
      </c>
      <c r="F27">
        <f t="shared" si="4"/>
        <v>256</v>
      </c>
      <c r="G27">
        <f t="shared" si="5"/>
        <v>24</v>
      </c>
      <c r="H27" s="113"/>
      <c r="I27">
        <f>BRPL_EOD!AI27+BRPL_EOD!AJ27</f>
        <v>9.34</v>
      </c>
      <c r="J27">
        <f>BYPL_EOD!AI27+BYPL_EOD!AJ27</f>
        <v>5.4</v>
      </c>
      <c r="K27">
        <f>MES_EOD!AI27+MES_EOD!AJ27</f>
        <v>0.55000000000000004</v>
      </c>
      <c r="L27">
        <f>NDMC_EOD!AI27+NDMC_EOD!AJ27</f>
        <v>2.19</v>
      </c>
      <c r="M27">
        <f>TPDDL_EOD!AI27+TPDDL_EOD!AJ27</f>
        <v>6.53</v>
      </c>
      <c r="N27">
        <f t="shared" si="0"/>
        <v>24.01</v>
      </c>
      <c r="O27" s="113">
        <f t="shared" si="1"/>
        <v>-1.0000000000001563E-2</v>
      </c>
      <c r="P27">
        <v>9.3361099541857548</v>
      </c>
      <c r="Q27">
        <v>5.3977509371095378</v>
      </c>
      <c r="R27">
        <v>0.54977092877967515</v>
      </c>
      <c r="S27">
        <v>2.1890878800499789</v>
      </c>
      <c r="T27">
        <v>6.5272802998750521</v>
      </c>
      <c r="U27" s="115">
        <f t="shared" si="2"/>
        <v>24</v>
      </c>
      <c r="V27" s="113">
        <f t="shared" si="3"/>
        <v>0</v>
      </c>
      <c r="Y27">
        <f>BAWANA!AW27+BAWANA!AX27</f>
        <v>3</v>
      </c>
      <c r="Z27">
        <f>BAWANA!BD27+BAWANA!BE27</f>
        <v>3</v>
      </c>
      <c r="AA27">
        <f>BAWANA!X27+BAWANA!Y27</f>
        <v>3</v>
      </c>
      <c r="AB27">
        <f>BAWANA!AE27+BAWANA!AF27</f>
        <v>3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290</v>
      </c>
      <c r="C28">
        <f>BAWANA!C28</f>
        <v>30</v>
      </c>
      <c r="D28">
        <f>BAWANA!AL28</f>
        <v>0</v>
      </c>
      <c r="E28">
        <f>BAWANA!AM28</f>
        <v>24</v>
      </c>
      <c r="F28">
        <f t="shared" si="4"/>
        <v>256</v>
      </c>
      <c r="G28">
        <f t="shared" si="5"/>
        <v>24</v>
      </c>
      <c r="H28" s="113"/>
      <c r="I28">
        <f>BRPL_EOD!AI28+BRPL_EOD!AJ28</f>
        <v>9.34</v>
      </c>
      <c r="J28">
        <f>BYPL_EOD!AI28+BYPL_EOD!AJ28</f>
        <v>5.4</v>
      </c>
      <c r="K28">
        <f>MES_EOD!AI28+MES_EOD!AJ28</f>
        <v>0.55000000000000004</v>
      </c>
      <c r="L28">
        <f>NDMC_EOD!AI28+NDMC_EOD!AJ28</f>
        <v>2.19</v>
      </c>
      <c r="M28">
        <f>TPDDL_EOD!AI28+TPDDL_EOD!AJ28</f>
        <v>6.53</v>
      </c>
      <c r="N28">
        <f t="shared" si="0"/>
        <v>24.01</v>
      </c>
      <c r="O28" s="113">
        <f t="shared" si="1"/>
        <v>-1.0000000000001563E-2</v>
      </c>
      <c r="P28">
        <v>9.3361099541857548</v>
      </c>
      <c r="Q28">
        <v>5.3977509371095378</v>
      </c>
      <c r="R28">
        <v>0.54977092877967515</v>
      </c>
      <c r="S28">
        <v>2.1890878800499789</v>
      </c>
      <c r="T28">
        <v>6.5272802998750521</v>
      </c>
      <c r="U28" s="115">
        <f t="shared" si="2"/>
        <v>24</v>
      </c>
      <c r="V28" s="113">
        <f t="shared" si="3"/>
        <v>0</v>
      </c>
      <c r="Y28">
        <f>BAWANA!AW28+BAWANA!AX28</f>
        <v>3</v>
      </c>
      <c r="Z28">
        <f>BAWANA!BD28+BAWANA!BE28</f>
        <v>3</v>
      </c>
      <c r="AA28">
        <f>BAWANA!X28+BAWANA!Y28</f>
        <v>3</v>
      </c>
      <c r="AB28">
        <f>BAWANA!AE28+BAWANA!AF28</f>
        <v>3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290</v>
      </c>
      <c r="C29">
        <f>BAWANA!C29</f>
        <v>30</v>
      </c>
      <c r="D29">
        <f>BAWANA!AL29</f>
        <v>0</v>
      </c>
      <c r="E29">
        <f>BAWANA!AM29</f>
        <v>24</v>
      </c>
      <c r="F29">
        <f t="shared" si="4"/>
        <v>256</v>
      </c>
      <c r="G29">
        <f t="shared" si="5"/>
        <v>24</v>
      </c>
      <c r="H29" s="113"/>
      <c r="I29">
        <f>BRPL_EOD!AI29+BRPL_EOD!AJ29</f>
        <v>9.34</v>
      </c>
      <c r="J29">
        <f>BYPL_EOD!AI29+BYPL_EOD!AJ29</f>
        <v>5.4</v>
      </c>
      <c r="K29">
        <f>MES_EOD!AI29+MES_EOD!AJ29</f>
        <v>0.55000000000000004</v>
      </c>
      <c r="L29">
        <f>NDMC_EOD!AI29+NDMC_EOD!AJ29</f>
        <v>2.19</v>
      </c>
      <c r="M29">
        <f>TPDDL_EOD!AI29+TPDDL_EOD!AJ29</f>
        <v>6.53</v>
      </c>
      <c r="N29">
        <f t="shared" si="0"/>
        <v>24.01</v>
      </c>
      <c r="O29" s="113">
        <f t="shared" si="1"/>
        <v>-1.0000000000001563E-2</v>
      </c>
      <c r="P29">
        <v>9.3361099541857548</v>
      </c>
      <c r="Q29">
        <v>5.3977509371095378</v>
      </c>
      <c r="R29">
        <v>0.54977092877967515</v>
      </c>
      <c r="S29">
        <v>2.1890878800499789</v>
      </c>
      <c r="T29">
        <v>6.5272802998750521</v>
      </c>
      <c r="U29" s="115">
        <f t="shared" si="2"/>
        <v>24</v>
      </c>
      <c r="V29" s="113">
        <f t="shared" si="3"/>
        <v>0</v>
      </c>
      <c r="Y29">
        <f>BAWANA!AW29+BAWANA!AX29</f>
        <v>3</v>
      </c>
      <c r="Z29">
        <f>BAWANA!BD29+BAWANA!BE29</f>
        <v>3</v>
      </c>
      <c r="AA29">
        <f>BAWANA!X29+BAWANA!Y29</f>
        <v>3</v>
      </c>
      <c r="AB29">
        <f>BAWANA!AE29+BAWANA!AF29</f>
        <v>3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290</v>
      </c>
      <c r="C30">
        <f>BAWANA!C30</f>
        <v>30</v>
      </c>
      <c r="D30">
        <f>BAWANA!AL30</f>
        <v>0</v>
      </c>
      <c r="E30">
        <f>BAWANA!AM30</f>
        <v>24</v>
      </c>
      <c r="F30">
        <f t="shared" si="4"/>
        <v>256</v>
      </c>
      <c r="G30">
        <f t="shared" si="5"/>
        <v>24</v>
      </c>
      <c r="H30" s="113"/>
      <c r="I30">
        <f>BRPL_EOD!AI30+BRPL_EOD!AJ30</f>
        <v>9.34</v>
      </c>
      <c r="J30">
        <f>BYPL_EOD!AI30+BYPL_EOD!AJ30</f>
        <v>5.4</v>
      </c>
      <c r="K30">
        <f>MES_EOD!AI30+MES_EOD!AJ30</f>
        <v>0.55000000000000004</v>
      </c>
      <c r="L30">
        <f>NDMC_EOD!AI30+NDMC_EOD!AJ30</f>
        <v>2.19</v>
      </c>
      <c r="M30">
        <f>TPDDL_EOD!AI30+TPDDL_EOD!AJ30</f>
        <v>6.53</v>
      </c>
      <c r="N30">
        <f t="shared" si="0"/>
        <v>24.01</v>
      </c>
      <c r="O30" s="113">
        <f t="shared" si="1"/>
        <v>-1.0000000000001563E-2</v>
      </c>
      <c r="P30">
        <v>9.3361099541857548</v>
      </c>
      <c r="Q30">
        <v>5.3977509371095378</v>
      </c>
      <c r="R30">
        <v>0.54977092877967515</v>
      </c>
      <c r="S30">
        <v>2.1890878800499789</v>
      </c>
      <c r="T30">
        <v>6.5272802998750521</v>
      </c>
      <c r="U30" s="115">
        <f t="shared" si="2"/>
        <v>24</v>
      </c>
      <c r="V30" s="113">
        <f t="shared" si="3"/>
        <v>0</v>
      </c>
      <c r="Y30">
        <f>BAWANA!AW30+BAWANA!AX30</f>
        <v>3</v>
      </c>
      <c r="Z30">
        <f>BAWANA!BD30+BAWANA!BE30</f>
        <v>3</v>
      </c>
      <c r="AA30">
        <f>BAWANA!X30+BAWANA!Y30</f>
        <v>3</v>
      </c>
      <c r="AB30">
        <f>BAWANA!AE30+BAWANA!AF30</f>
        <v>3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290</v>
      </c>
      <c r="C31">
        <f>BAWANA!C31</f>
        <v>30</v>
      </c>
      <c r="D31">
        <f>BAWANA!AL31</f>
        <v>0</v>
      </c>
      <c r="E31">
        <f>BAWANA!AM31</f>
        <v>24</v>
      </c>
      <c r="F31">
        <f t="shared" si="4"/>
        <v>256</v>
      </c>
      <c r="G31">
        <f t="shared" si="5"/>
        <v>24</v>
      </c>
      <c r="H31" s="113"/>
      <c r="I31">
        <f>BRPL_EOD!AI31+BRPL_EOD!AJ31</f>
        <v>9.34</v>
      </c>
      <c r="J31">
        <f>BYPL_EOD!AI31+BYPL_EOD!AJ31</f>
        <v>5.4</v>
      </c>
      <c r="K31">
        <f>MES_EOD!AI31+MES_EOD!AJ31</f>
        <v>0.55000000000000004</v>
      </c>
      <c r="L31">
        <f>NDMC_EOD!AI31+NDMC_EOD!AJ31</f>
        <v>2.19</v>
      </c>
      <c r="M31">
        <f>TPDDL_EOD!AI31+TPDDL_EOD!AJ31</f>
        <v>6.53</v>
      </c>
      <c r="N31">
        <f t="shared" si="0"/>
        <v>24.01</v>
      </c>
      <c r="O31" s="113">
        <f t="shared" si="1"/>
        <v>-1.0000000000001563E-2</v>
      </c>
      <c r="P31">
        <v>9.3361099541857548</v>
      </c>
      <c r="Q31">
        <v>5.3977509371095378</v>
      </c>
      <c r="R31">
        <v>0.54977092877967515</v>
      </c>
      <c r="S31">
        <v>2.1890878800499789</v>
      </c>
      <c r="T31">
        <v>6.5272802998750521</v>
      </c>
      <c r="U31" s="115">
        <f t="shared" si="2"/>
        <v>24</v>
      </c>
      <c r="V31" s="113">
        <f t="shared" si="3"/>
        <v>0</v>
      </c>
      <c r="Y31">
        <f>BAWANA!AW31+BAWANA!AX31</f>
        <v>3</v>
      </c>
      <c r="Z31">
        <f>BAWANA!BD31+BAWANA!BE31</f>
        <v>3</v>
      </c>
      <c r="AA31">
        <f>BAWANA!X31+BAWANA!Y31</f>
        <v>3</v>
      </c>
      <c r="AB31">
        <f>BAWANA!AE31+BAWANA!AF31</f>
        <v>3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290</v>
      </c>
      <c r="C32">
        <f>BAWANA!C32</f>
        <v>30</v>
      </c>
      <c r="D32">
        <f>BAWANA!AL32</f>
        <v>0</v>
      </c>
      <c r="E32">
        <f>BAWANA!AM32</f>
        <v>24</v>
      </c>
      <c r="F32">
        <f t="shared" si="4"/>
        <v>256</v>
      </c>
      <c r="G32">
        <f t="shared" si="5"/>
        <v>24</v>
      </c>
      <c r="H32" s="113"/>
      <c r="I32">
        <f>BRPL_EOD!AI32+BRPL_EOD!AJ32</f>
        <v>9.34</v>
      </c>
      <c r="J32">
        <f>BYPL_EOD!AI32+BYPL_EOD!AJ32</f>
        <v>5.4</v>
      </c>
      <c r="K32">
        <f>MES_EOD!AI32+MES_EOD!AJ32</f>
        <v>0.55000000000000004</v>
      </c>
      <c r="L32">
        <f>NDMC_EOD!AI32+NDMC_EOD!AJ32</f>
        <v>2.19</v>
      </c>
      <c r="M32">
        <f>TPDDL_EOD!AI32+TPDDL_EOD!AJ32</f>
        <v>6.53</v>
      </c>
      <c r="N32">
        <f t="shared" si="0"/>
        <v>24.01</v>
      </c>
      <c r="O32" s="113">
        <f t="shared" si="1"/>
        <v>-1.0000000000001563E-2</v>
      </c>
      <c r="P32">
        <v>9.3361099541857548</v>
      </c>
      <c r="Q32">
        <v>5.3977509371095378</v>
      </c>
      <c r="R32">
        <v>0.54977092877967515</v>
      </c>
      <c r="S32">
        <v>2.1890878800499789</v>
      </c>
      <c r="T32">
        <v>6.5272802998750521</v>
      </c>
      <c r="U32" s="115">
        <f t="shared" si="2"/>
        <v>24</v>
      </c>
      <c r="V32" s="113">
        <f t="shared" si="3"/>
        <v>0</v>
      </c>
      <c r="Y32">
        <f>BAWANA!AW32+BAWANA!AX32</f>
        <v>3</v>
      </c>
      <c r="Z32">
        <f>BAWANA!BD32+BAWANA!BE32</f>
        <v>3</v>
      </c>
      <c r="AA32">
        <f>BAWANA!X32+BAWANA!Y32</f>
        <v>3</v>
      </c>
      <c r="AB32">
        <f>BAWANA!AE32+BAWANA!AF32</f>
        <v>3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290</v>
      </c>
      <c r="C33">
        <f>BAWANA!C33</f>
        <v>30</v>
      </c>
      <c r="D33">
        <f>BAWANA!AL33</f>
        <v>0</v>
      </c>
      <c r="E33">
        <f>BAWANA!AM33</f>
        <v>24</v>
      </c>
      <c r="F33">
        <f t="shared" si="4"/>
        <v>256</v>
      </c>
      <c r="G33">
        <f t="shared" si="5"/>
        <v>24</v>
      </c>
      <c r="H33" s="113"/>
      <c r="I33">
        <f>BRPL_EOD!AI33+BRPL_EOD!AJ33</f>
        <v>9.34</v>
      </c>
      <c r="J33">
        <f>BYPL_EOD!AI33+BYPL_EOD!AJ33</f>
        <v>5.4</v>
      </c>
      <c r="K33">
        <f>MES_EOD!AI33+MES_EOD!AJ33</f>
        <v>0.55000000000000004</v>
      </c>
      <c r="L33">
        <f>NDMC_EOD!AI33+NDMC_EOD!AJ33</f>
        <v>2.19</v>
      </c>
      <c r="M33">
        <f>TPDDL_EOD!AI33+TPDDL_EOD!AJ33</f>
        <v>6.53</v>
      </c>
      <c r="N33">
        <f t="shared" si="0"/>
        <v>24.01</v>
      </c>
      <c r="O33" s="113">
        <f t="shared" si="1"/>
        <v>-1.0000000000001563E-2</v>
      </c>
      <c r="P33">
        <v>9.3361099541857548</v>
      </c>
      <c r="Q33">
        <v>5.3977509371095378</v>
      </c>
      <c r="R33">
        <v>0.54977092877967515</v>
      </c>
      <c r="S33">
        <v>2.1890878800499789</v>
      </c>
      <c r="T33">
        <v>6.5272802998750521</v>
      </c>
      <c r="U33" s="115">
        <f t="shared" si="2"/>
        <v>24</v>
      </c>
      <c r="V33" s="113">
        <f t="shared" si="3"/>
        <v>0</v>
      </c>
      <c r="Y33">
        <f>BAWANA!AW33+BAWANA!AX33</f>
        <v>3</v>
      </c>
      <c r="Z33">
        <f>BAWANA!BD33+BAWANA!BE33</f>
        <v>3</v>
      </c>
      <c r="AA33">
        <f>BAWANA!X33+BAWANA!Y33</f>
        <v>3</v>
      </c>
      <c r="AB33">
        <f>BAWANA!AE33+BAWANA!AF33</f>
        <v>3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290</v>
      </c>
      <c r="C34">
        <f>BAWANA!C34</f>
        <v>30</v>
      </c>
      <c r="D34">
        <f>BAWANA!AL34</f>
        <v>0</v>
      </c>
      <c r="E34">
        <f>BAWANA!AM34</f>
        <v>24</v>
      </c>
      <c r="F34">
        <f t="shared" si="4"/>
        <v>256</v>
      </c>
      <c r="G34">
        <f t="shared" si="5"/>
        <v>24</v>
      </c>
      <c r="H34" s="113"/>
      <c r="I34">
        <f>BRPL_EOD!AI34+BRPL_EOD!AJ34</f>
        <v>9.34</v>
      </c>
      <c r="J34">
        <f>BYPL_EOD!AI34+BYPL_EOD!AJ34</f>
        <v>5.4</v>
      </c>
      <c r="K34">
        <f>MES_EOD!AI34+MES_EOD!AJ34</f>
        <v>0.55000000000000004</v>
      </c>
      <c r="L34">
        <f>NDMC_EOD!AI34+NDMC_EOD!AJ34</f>
        <v>2.19</v>
      </c>
      <c r="M34">
        <f>TPDDL_EOD!AI34+TPDDL_EOD!AJ34</f>
        <v>6.53</v>
      </c>
      <c r="N34">
        <f t="shared" si="0"/>
        <v>24.01</v>
      </c>
      <c r="O34" s="113">
        <f t="shared" si="1"/>
        <v>-1.0000000000001563E-2</v>
      </c>
      <c r="P34">
        <v>9.3361099541857548</v>
      </c>
      <c r="Q34">
        <v>5.3977509371095378</v>
      </c>
      <c r="R34">
        <v>0.54977092877967515</v>
      </c>
      <c r="S34">
        <v>2.1890878800499789</v>
      </c>
      <c r="T34">
        <v>6.5272802998750521</v>
      </c>
      <c r="U34" s="115">
        <f t="shared" si="2"/>
        <v>24</v>
      </c>
      <c r="V34" s="113">
        <f t="shared" si="3"/>
        <v>0</v>
      </c>
      <c r="Y34">
        <f>BAWANA!AW34+BAWANA!AX34</f>
        <v>3</v>
      </c>
      <c r="Z34">
        <f>BAWANA!BD34+BAWANA!BE34</f>
        <v>3</v>
      </c>
      <c r="AA34">
        <f>BAWANA!X34+BAWANA!Y34</f>
        <v>3</v>
      </c>
      <c r="AB34">
        <f>BAWANA!AE34+BAWANA!AF34</f>
        <v>3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290</v>
      </c>
      <c r="C35">
        <f>BAWANA!C35</f>
        <v>30</v>
      </c>
      <c r="D35">
        <f>BAWANA!AL35</f>
        <v>0</v>
      </c>
      <c r="E35">
        <f>BAWANA!AM35</f>
        <v>24</v>
      </c>
      <c r="F35">
        <f t="shared" si="4"/>
        <v>256</v>
      </c>
      <c r="G35">
        <f t="shared" si="5"/>
        <v>24</v>
      </c>
      <c r="H35" s="113"/>
      <c r="I35">
        <f>BRPL_EOD!AI35+BRPL_EOD!AJ35</f>
        <v>9.34</v>
      </c>
      <c r="J35">
        <f>BYPL_EOD!AI35+BYPL_EOD!AJ35</f>
        <v>5.4</v>
      </c>
      <c r="K35">
        <f>MES_EOD!AI35+MES_EOD!AJ35</f>
        <v>0.55000000000000004</v>
      </c>
      <c r="L35">
        <f>NDMC_EOD!AI35+NDMC_EOD!AJ35</f>
        <v>2.19</v>
      </c>
      <c r="M35">
        <f>TPDDL_EOD!AI35+TPDDL_EOD!AJ35</f>
        <v>6.53</v>
      </c>
      <c r="N35">
        <f t="shared" si="0"/>
        <v>24.01</v>
      </c>
      <c r="O35" s="113">
        <f t="shared" si="1"/>
        <v>-1.0000000000001563E-2</v>
      </c>
      <c r="P35">
        <v>9.3361099541857548</v>
      </c>
      <c r="Q35">
        <v>5.3977509371095378</v>
      </c>
      <c r="R35">
        <v>0.54977092877967515</v>
      </c>
      <c r="S35">
        <v>2.1890878800499789</v>
      </c>
      <c r="T35">
        <v>6.5272802998750521</v>
      </c>
      <c r="U35" s="115">
        <f t="shared" si="2"/>
        <v>24</v>
      </c>
      <c r="V35" s="113">
        <f t="shared" si="3"/>
        <v>0</v>
      </c>
      <c r="Y35">
        <f>BAWANA!AW35+BAWANA!AX35</f>
        <v>3</v>
      </c>
      <c r="Z35">
        <f>BAWANA!BD35+BAWANA!BE35</f>
        <v>3</v>
      </c>
      <c r="AA35">
        <f>BAWANA!X35+BAWANA!Y35</f>
        <v>3</v>
      </c>
      <c r="AB35">
        <f>BAWANA!AE35+BAWANA!AF35</f>
        <v>3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290</v>
      </c>
      <c r="C36">
        <f>BAWANA!C36</f>
        <v>30</v>
      </c>
      <c r="D36">
        <f>BAWANA!AL36</f>
        <v>0</v>
      </c>
      <c r="E36">
        <f>BAWANA!AM36</f>
        <v>24</v>
      </c>
      <c r="F36">
        <f t="shared" si="4"/>
        <v>256</v>
      </c>
      <c r="G36">
        <f t="shared" si="5"/>
        <v>24</v>
      </c>
      <c r="H36" s="113"/>
      <c r="I36">
        <f>BRPL_EOD!AI36+BRPL_EOD!AJ36</f>
        <v>9.34</v>
      </c>
      <c r="J36">
        <f>BYPL_EOD!AI36+BYPL_EOD!AJ36</f>
        <v>5.4</v>
      </c>
      <c r="K36">
        <f>MES_EOD!AI36+MES_EOD!AJ36</f>
        <v>0.55000000000000004</v>
      </c>
      <c r="L36">
        <f>NDMC_EOD!AI36+NDMC_EOD!AJ36</f>
        <v>2.19</v>
      </c>
      <c r="M36">
        <f>TPDDL_EOD!AI36+TPDDL_EOD!AJ36</f>
        <v>6.53</v>
      </c>
      <c r="N36">
        <f t="shared" si="0"/>
        <v>24.01</v>
      </c>
      <c r="O36" s="113">
        <f t="shared" si="1"/>
        <v>-1.0000000000001563E-2</v>
      </c>
      <c r="P36">
        <v>9.3361099541857548</v>
      </c>
      <c r="Q36">
        <v>5.3977509371095378</v>
      </c>
      <c r="R36">
        <v>0.54977092877967515</v>
      </c>
      <c r="S36">
        <v>2.1890878800499789</v>
      </c>
      <c r="T36">
        <v>6.5272802998750521</v>
      </c>
      <c r="U36" s="115">
        <f t="shared" si="2"/>
        <v>24</v>
      </c>
      <c r="V36" s="113">
        <f t="shared" si="3"/>
        <v>0</v>
      </c>
      <c r="Y36">
        <f>BAWANA!AW36+BAWANA!AX36</f>
        <v>3</v>
      </c>
      <c r="Z36">
        <f>BAWANA!BD36+BAWANA!BE36</f>
        <v>3</v>
      </c>
      <c r="AA36">
        <f>BAWANA!X36+BAWANA!Y36</f>
        <v>3</v>
      </c>
      <c r="AB36">
        <f>BAWANA!AE36+BAWANA!AF36</f>
        <v>3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290</v>
      </c>
      <c r="C37">
        <f>BAWANA!C37</f>
        <v>30</v>
      </c>
      <c r="D37">
        <f>BAWANA!AL37</f>
        <v>0</v>
      </c>
      <c r="E37">
        <f>BAWANA!AM37</f>
        <v>24</v>
      </c>
      <c r="F37">
        <f t="shared" si="4"/>
        <v>256</v>
      </c>
      <c r="G37">
        <f t="shared" si="5"/>
        <v>24</v>
      </c>
      <c r="H37" s="113"/>
      <c r="I37">
        <f>BRPL_EOD!AI37+BRPL_EOD!AJ37</f>
        <v>9.34</v>
      </c>
      <c r="J37">
        <f>BYPL_EOD!AI37+BYPL_EOD!AJ37</f>
        <v>5.4</v>
      </c>
      <c r="K37">
        <f>MES_EOD!AI37+MES_EOD!AJ37</f>
        <v>0.55000000000000004</v>
      </c>
      <c r="L37">
        <f>NDMC_EOD!AI37+NDMC_EOD!AJ37</f>
        <v>2.19</v>
      </c>
      <c r="M37">
        <f>TPDDL_EOD!AI37+TPDDL_EOD!AJ37</f>
        <v>6.53</v>
      </c>
      <c r="N37">
        <f t="shared" si="0"/>
        <v>24.01</v>
      </c>
      <c r="O37" s="113">
        <f t="shared" si="1"/>
        <v>-1.0000000000001563E-2</v>
      </c>
      <c r="P37">
        <v>9.3361099541857548</v>
      </c>
      <c r="Q37">
        <v>5.3977509371095378</v>
      </c>
      <c r="R37">
        <v>0.54977092877967515</v>
      </c>
      <c r="S37">
        <v>2.1890878800499789</v>
      </c>
      <c r="T37">
        <v>6.5272802998750521</v>
      </c>
      <c r="U37" s="115">
        <f t="shared" si="2"/>
        <v>24</v>
      </c>
      <c r="V37" s="113">
        <f t="shared" si="3"/>
        <v>0</v>
      </c>
      <c r="Y37">
        <f>BAWANA!AW37+BAWANA!AX37</f>
        <v>3</v>
      </c>
      <c r="Z37">
        <f>BAWANA!BD37+BAWANA!BE37</f>
        <v>3</v>
      </c>
      <c r="AA37">
        <f>BAWANA!X37+BAWANA!Y37</f>
        <v>3</v>
      </c>
      <c r="AB37">
        <f>BAWANA!AE37+BAWANA!AF37</f>
        <v>3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290</v>
      </c>
      <c r="C38">
        <f>BAWANA!C38</f>
        <v>30</v>
      </c>
      <c r="D38">
        <f>BAWANA!AL38</f>
        <v>0</v>
      </c>
      <c r="E38">
        <f>BAWANA!AM38</f>
        <v>24</v>
      </c>
      <c r="F38">
        <f t="shared" si="4"/>
        <v>256</v>
      </c>
      <c r="G38">
        <f t="shared" si="5"/>
        <v>24</v>
      </c>
      <c r="H38" s="113"/>
      <c r="I38">
        <f>BRPL_EOD!AI38+BRPL_EOD!AJ38</f>
        <v>9.34</v>
      </c>
      <c r="J38">
        <f>BYPL_EOD!AI38+BYPL_EOD!AJ38</f>
        <v>5.4</v>
      </c>
      <c r="K38">
        <f>MES_EOD!AI38+MES_EOD!AJ38</f>
        <v>0.55000000000000004</v>
      </c>
      <c r="L38">
        <f>NDMC_EOD!AI38+NDMC_EOD!AJ38</f>
        <v>2.19</v>
      </c>
      <c r="M38">
        <f>TPDDL_EOD!AI38+TPDDL_EOD!AJ38</f>
        <v>6.53</v>
      </c>
      <c r="N38">
        <f t="shared" si="0"/>
        <v>24.01</v>
      </c>
      <c r="O38" s="113">
        <f t="shared" si="1"/>
        <v>-1.0000000000001563E-2</v>
      </c>
      <c r="P38">
        <v>9.3361099541857548</v>
      </c>
      <c r="Q38">
        <v>5.3977509371095378</v>
      </c>
      <c r="R38">
        <v>0.54977092877967515</v>
      </c>
      <c r="S38">
        <v>2.1890878800499789</v>
      </c>
      <c r="T38">
        <v>6.5272802998750521</v>
      </c>
      <c r="U38" s="115">
        <f t="shared" si="2"/>
        <v>24</v>
      </c>
      <c r="V38" s="113">
        <f t="shared" si="3"/>
        <v>0</v>
      </c>
      <c r="Y38">
        <f>BAWANA!AW38+BAWANA!AX38</f>
        <v>3</v>
      </c>
      <c r="Z38">
        <f>BAWANA!BD38+BAWANA!BE38</f>
        <v>3</v>
      </c>
      <c r="AA38">
        <f>BAWANA!X38+BAWANA!Y38</f>
        <v>3</v>
      </c>
      <c r="AB38">
        <f>BAWANA!AE38+BAWANA!AF38</f>
        <v>3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290</v>
      </c>
      <c r="C39">
        <f>BAWANA!C39</f>
        <v>30</v>
      </c>
      <c r="D39">
        <f>BAWANA!AL39</f>
        <v>0</v>
      </c>
      <c r="E39">
        <f>BAWANA!AM39</f>
        <v>24</v>
      </c>
      <c r="F39">
        <f t="shared" si="4"/>
        <v>256</v>
      </c>
      <c r="G39">
        <f t="shared" si="5"/>
        <v>24</v>
      </c>
      <c r="H39" s="113"/>
      <c r="I39">
        <f>BRPL_EOD!AI39+BRPL_EOD!AJ39</f>
        <v>9.34</v>
      </c>
      <c r="J39">
        <f>BYPL_EOD!AI39+BYPL_EOD!AJ39</f>
        <v>5.4</v>
      </c>
      <c r="K39">
        <f>MES_EOD!AI39+MES_EOD!AJ39</f>
        <v>0.55000000000000004</v>
      </c>
      <c r="L39">
        <f>NDMC_EOD!AI39+NDMC_EOD!AJ39</f>
        <v>2.19</v>
      </c>
      <c r="M39">
        <f>TPDDL_EOD!AI39+TPDDL_EOD!AJ39</f>
        <v>6.53</v>
      </c>
      <c r="N39">
        <f t="shared" si="0"/>
        <v>24.01</v>
      </c>
      <c r="O39" s="113">
        <f t="shared" si="1"/>
        <v>-1.0000000000001563E-2</v>
      </c>
      <c r="P39">
        <v>9.3361099541857548</v>
      </c>
      <c r="Q39">
        <v>5.3977509371095378</v>
      </c>
      <c r="R39">
        <v>0.54977092877967515</v>
      </c>
      <c r="S39">
        <v>2.1890878800499789</v>
      </c>
      <c r="T39">
        <v>6.5272802998750521</v>
      </c>
      <c r="U39" s="115">
        <f t="shared" si="2"/>
        <v>24</v>
      </c>
      <c r="V39" s="113">
        <f t="shared" si="3"/>
        <v>0</v>
      </c>
      <c r="Y39">
        <f>BAWANA!AW39+BAWANA!AX39</f>
        <v>3</v>
      </c>
      <c r="Z39">
        <f>BAWANA!BD39+BAWANA!BE39</f>
        <v>3</v>
      </c>
      <c r="AA39">
        <f>BAWANA!X39+BAWANA!Y39</f>
        <v>3</v>
      </c>
      <c r="AB39">
        <f>BAWANA!AE39+BAWANA!AF39</f>
        <v>3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290</v>
      </c>
      <c r="C40">
        <f>BAWANA!C40</f>
        <v>30</v>
      </c>
      <c r="D40">
        <f>BAWANA!AL40</f>
        <v>0</v>
      </c>
      <c r="E40">
        <f>BAWANA!AM40</f>
        <v>24</v>
      </c>
      <c r="F40">
        <f t="shared" si="4"/>
        <v>256</v>
      </c>
      <c r="G40">
        <f t="shared" si="5"/>
        <v>24</v>
      </c>
      <c r="H40" s="113"/>
      <c r="I40">
        <f>BRPL_EOD!AI40+BRPL_EOD!AJ40</f>
        <v>9.34</v>
      </c>
      <c r="J40">
        <f>BYPL_EOD!AI40+BYPL_EOD!AJ40</f>
        <v>5.4</v>
      </c>
      <c r="K40">
        <f>MES_EOD!AI40+MES_EOD!AJ40</f>
        <v>0.55000000000000004</v>
      </c>
      <c r="L40">
        <f>NDMC_EOD!AI40+NDMC_EOD!AJ40</f>
        <v>2.19</v>
      </c>
      <c r="M40">
        <f>TPDDL_EOD!AI40+TPDDL_EOD!AJ40</f>
        <v>6.53</v>
      </c>
      <c r="N40">
        <f t="shared" si="0"/>
        <v>24.01</v>
      </c>
      <c r="O40" s="113">
        <f t="shared" si="1"/>
        <v>-1.0000000000001563E-2</v>
      </c>
      <c r="P40">
        <v>9.3361099541857548</v>
      </c>
      <c r="Q40">
        <v>5.3977509371095378</v>
      </c>
      <c r="R40">
        <v>0.54977092877967515</v>
      </c>
      <c r="S40">
        <v>2.1890878800499789</v>
      </c>
      <c r="T40">
        <v>6.5272802998750521</v>
      </c>
      <c r="U40" s="115">
        <f t="shared" si="2"/>
        <v>24</v>
      </c>
      <c r="V40" s="113">
        <f t="shared" si="3"/>
        <v>0</v>
      </c>
      <c r="Y40">
        <f>BAWANA!AW40+BAWANA!AX40</f>
        <v>3</v>
      </c>
      <c r="Z40">
        <f>BAWANA!BD40+BAWANA!BE40</f>
        <v>3</v>
      </c>
      <c r="AA40">
        <f>BAWANA!X40+BAWANA!Y40</f>
        <v>3</v>
      </c>
      <c r="AB40">
        <f>BAWANA!AE40+BAWANA!AF40</f>
        <v>3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290</v>
      </c>
      <c r="C41">
        <f>BAWANA!C41</f>
        <v>30</v>
      </c>
      <c r="D41">
        <f>BAWANA!AL41</f>
        <v>0</v>
      </c>
      <c r="E41">
        <f>BAWANA!AM41</f>
        <v>24</v>
      </c>
      <c r="F41">
        <f t="shared" si="4"/>
        <v>256</v>
      </c>
      <c r="G41">
        <f t="shared" si="5"/>
        <v>24</v>
      </c>
      <c r="H41" s="113"/>
      <c r="I41">
        <f>BRPL_EOD!AI41+BRPL_EOD!AJ41</f>
        <v>9.34</v>
      </c>
      <c r="J41">
        <f>BYPL_EOD!AI41+BYPL_EOD!AJ41</f>
        <v>5.4</v>
      </c>
      <c r="K41">
        <f>MES_EOD!AI41+MES_EOD!AJ41</f>
        <v>0.55000000000000004</v>
      </c>
      <c r="L41">
        <f>NDMC_EOD!AI41+NDMC_EOD!AJ41</f>
        <v>2.19</v>
      </c>
      <c r="M41">
        <f>TPDDL_EOD!AI41+TPDDL_EOD!AJ41</f>
        <v>6.53</v>
      </c>
      <c r="N41">
        <f t="shared" si="0"/>
        <v>24.01</v>
      </c>
      <c r="O41" s="113">
        <f t="shared" si="1"/>
        <v>-1.0000000000001563E-2</v>
      </c>
      <c r="P41">
        <v>9.3361099541857548</v>
      </c>
      <c r="Q41">
        <v>5.3977509371095378</v>
      </c>
      <c r="R41">
        <v>0.54977092877967515</v>
      </c>
      <c r="S41">
        <v>2.1890878800499789</v>
      </c>
      <c r="T41">
        <v>6.5272802998750521</v>
      </c>
      <c r="U41" s="115">
        <f t="shared" si="2"/>
        <v>24</v>
      </c>
      <c r="V41" s="113">
        <f t="shared" si="3"/>
        <v>0</v>
      </c>
      <c r="Y41">
        <f>BAWANA!AW41+BAWANA!AX41</f>
        <v>3</v>
      </c>
      <c r="Z41">
        <f>BAWANA!BD41+BAWANA!BE41</f>
        <v>3</v>
      </c>
      <c r="AA41">
        <f>BAWANA!X41+BAWANA!Y41</f>
        <v>3</v>
      </c>
      <c r="AB41">
        <f>BAWANA!AE41+BAWANA!AF41</f>
        <v>3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290</v>
      </c>
      <c r="C42">
        <f>BAWANA!C42</f>
        <v>30</v>
      </c>
      <c r="D42">
        <f>BAWANA!AL42</f>
        <v>0</v>
      </c>
      <c r="E42">
        <f>BAWANA!AM42</f>
        <v>24</v>
      </c>
      <c r="F42">
        <f t="shared" si="4"/>
        <v>256</v>
      </c>
      <c r="G42">
        <f t="shared" si="5"/>
        <v>24</v>
      </c>
      <c r="H42" s="113"/>
      <c r="I42">
        <f>BRPL_EOD!AI42+BRPL_EOD!AJ42</f>
        <v>9.34</v>
      </c>
      <c r="J42">
        <f>BYPL_EOD!AI42+BYPL_EOD!AJ42</f>
        <v>5.4</v>
      </c>
      <c r="K42">
        <f>MES_EOD!AI42+MES_EOD!AJ42</f>
        <v>0.55000000000000004</v>
      </c>
      <c r="L42">
        <f>NDMC_EOD!AI42+NDMC_EOD!AJ42</f>
        <v>2.19</v>
      </c>
      <c r="M42">
        <f>TPDDL_EOD!AI42+TPDDL_EOD!AJ42</f>
        <v>6.53</v>
      </c>
      <c r="N42">
        <f t="shared" si="0"/>
        <v>24.01</v>
      </c>
      <c r="O42" s="113">
        <f t="shared" si="1"/>
        <v>-1.0000000000001563E-2</v>
      </c>
      <c r="P42">
        <v>9.3361099541857548</v>
      </c>
      <c r="Q42">
        <v>5.3977509371095378</v>
      </c>
      <c r="R42">
        <v>0.54977092877967515</v>
      </c>
      <c r="S42">
        <v>2.1890878800499789</v>
      </c>
      <c r="T42">
        <v>6.5272802998750521</v>
      </c>
      <c r="U42" s="115">
        <f t="shared" si="2"/>
        <v>24</v>
      </c>
      <c r="V42" s="113">
        <f t="shared" si="3"/>
        <v>0</v>
      </c>
      <c r="Y42">
        <f>BAWANA!AW42+BAWANA!AX42</f>
        <v>3</v>
      </c>
      <c r="Z42">
        <f>BAWANA!BD42+BAWANA!BE42</f>
        <v>3</v>
      </c>
      <c r="AA42">
        <f>BAWANA!X42+BAWANA!Y42</f>
        <v>3</v>
      </c>
      <c r="AB42">
        <f>BAWANA!AE42+BAWANA!AF42</f>
        <v>3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290</v>
      </c>
      <c r="C43">
        <f>BAWANA!C43</f>
        <v>30</v>
      </c>
      <c r="D43">
        <f>BAWANA!AL43</f>
        <v>0</v>
      </c>
      <c r="E43">
        <f>BAWANA!AM43</f>
        <v>24</v>
      </c>
      <c r="F43">
        <f t="shared" si="4"/>
        <v>256</v>
      </c>
      <c r="G43">
        <f t="shared" si="5"/>
        <v>24</v>
      </c>
      <c r="H43" s="113"/>
      <c r="I43">
        <f>BRPL_EOD!AI43+BRPL_EOD!AJ43</f>
        <v>9.34</v>
      </c>
      <c r="J43">
        <f>BYPL_EOD!AI43+BYPL_EOD!AJ43</f>
        <v>5.4</v>
      </c>
      <c r="K43">
        <f>MES_EOD!AI43+MES_EOD!AJ43</f>
        <v>0.55000000000000004</v>
      </c>
      <c r="L43">
        <f>NDMC_EOD!AI43+NDMC_EOD!AJ43</f>
        <v>2.19</v>
      </c>
      <c r="M43">
        <f>TPDDL_EOD!AI43+TPDDL_EOD!AJ43</f>
        <v>6.53</v>
      </c>
      <c r="N43">
        <f t="shared" si="0"/>
        <v>24.01</v>
      </c>
      <c r="O43" s="113">
        <f t="shared" si="1"/>
        <v>-1.0000000000001563E-2</v>
      </c>
      <c r="P43">
        <v>9.3361099541857548</v>
      </c>
      <c r="Q43">
        <v>5.3977509371095378</v>
      </c>
      <c r="R43">
        <v>0.54977092877967515</v>
      </c>
      <c r="S43">
        <v>2.1890878800499789</v>
      </c>
      <c r="T43">
        <v>6.5272802998750521</v>
      </c>
      <c r="U43" s="115">
        <f t="shared" si="2"/>
        <v>24</v>
      </c>
      <c r="V43" s="113">
        <f t="shared" si="3"/>
        <v>0</v>
      </c>
      <c r="Y43">
        <f>BAWANA!AW43+BAWANA!AX43</f>
        <v>3</v>
      </c>
      <c r="Z43">
        <f>BAWANA!BD43+BAWANA!BE43</f>
        <v>3</v>
      </c>
      <c r="AA43">
        <f>BAWANA!X43+BAWANA!Y43</f>
        <v>3</v>
      </c>
      <c r="AB43">
        <f>BAWANA!AE43+BAWANA!AF43</f>
        <v>3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290</v>
      </c>
      <c r="C44">
        <f>BAWANA!C44</f>
        <v>30</v>
      </c>
      <c r="D44">
        <f>BAWANA!AL44</f>
        <v>0</v>
      </c>
      <c r="E44">
        <f>BAWANA!AM44</f>
        <v>24</v>
      </c>
      <c r="F44">
        <f t="shared" si="4"/>
        <v>256</v>
      </c>
      <c r="G44">
        <f t="shared" si="5"/>
        <v>24</v>
      </c>
      <c r="H44" s="113"/>
      <c r="I44">
        <f>BRPL_EOD!AI44+BRPL_EOD!AJ44</f>
        <v>9.34</v>
      </c>
      <c r="J44">
        <f>BYPL_EOD!AI44+BYPL_EOD!AJ44</f>
        <v>5.4</v>
      </c>
      <c r="K44">
        <f>MES_EOD!AI44+MES_EOD!AJ44</f>
        <v>0.55000000000000004</v>
      </c>
      <c r="L44">
        <f>NDMC_EOD!AI44+NDMC_EOD!AJ44</f>
        <v>2.19</v>
      </c>
      <c r="M44">
        <f>TPDDL_EOD!AI44+TPDDL_EOD!AJ44</f>
        <v>6.53</v>
      </c>
      <c r="N44">
        <f t="shared" si="0"/>
        <v>24.01</v>
      </c>
      <c r="O44" s="113">
        <f t="shared" si="1"/>
        <v>-1.0000000000001563E-2</v>
      </c>
      <c r="P44">
        <v>9.3361099541857548</v>
      </c>
      <c r="Q44">
        <v>5.3977509371095378</v>
      </c>
      <c r="R44">
        <v>0.54977092877967515</v>
      </c>
      <c r="S44">
        <v>2.1890878800499789</v>
      </c>
      <c r="T44">
        <v>6.5272802998750521</v>
      </c>
      <c r="U44" s="115">
        <f t="shared" si="2"/>
        <v>24</v>
      </c>
      <c r="V44" s="113">
        <f t="shared" si="3"/>
        <v>0</v>
      </c>
      <c r="Y44">
        <f>BAWANA!AW44+BAWANA!AX44</f>
        <v>3</v>
      </c>
      <c r="Z44">
        <f>BAWANA!BD44+BAWANA!BE44</f>
        <v>3</v>
      </c>
      <c r="AA44">
        <f>BAWANA!X44+BAWANA!Y44</f>
        <v>3</v>
      </c>
      <c r="AB44">
        <f>BAWANA!AE44+BAWANA!AF44</f>
        <v>3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290</v>
      </c>
      <c r="C45">
        <f>BAWANA!C45</f>
        <v>30</v>
      </c>
      <c r="D45">
        <f>BAWANA!AL45</f>
        <v>0</v>
      </c>
      <c r="E45">
        <f>BAWANA!AM45</f>
        <v>24</v>
      </c>
      <c r="F45">
        <f t="shared" si="4"/>
        <v>256</v>
      </c>
      <c r="G45">
        <f t="shared" si="5"/>
        <v>24</v>
      </c>
      <c r="H45" s="113"/>
      <c r="I45">
        <f>BRPL_EOD!AI45+BRPL_EOD!AJ45</f>
        <v>9.34</v>
      </c>
      <c r="J45">
        <f>BYPL_EOD!AI45+BYPL_EOD!AJ45</f>
        <v>5.4</v>
      </c>
      <c r="K45">
        <f>MES_EOD!AI45+MES_EOD!AJ45</f>
        <v>0.55000000000000004</v>
      </c>
      <c r="L45">
        <f>NDMC_EOD!AI45+NDMC_EOD!AJ45</f>
        <v>2.19</v>
      </c>
      <c r="M45">
        <f>TPDDL_EOD!AI45+TPDDL_EOD!AJ45</f>
        <v>6.53</v>
      </c>
      <c r="N45">
        <f t="shared" si="0"/>
        <v>24.01</v>
      </c>
      <c r="O45" s="113">
        <f t="shared" si="1"/>
        <v>-1.0000000000001563E-2</v>
      </c>
      <c r="P45">
        <v>9.3361099541857548</v>
      </c>
      <c r="Q45">
        <v>5.3977509371095378</v>
      </c>
      <c r="R45">
        <v>0.54977092877967515</v>
      </c>
      <c r="S45">
        <v>2.1890878800499789</v>
      </c>
      <c r="T45">
        <v>6.5272802998750521</v>
      </c>
      <c r="U45" s="115">
        <f t="shared" si="2"/>
        <v>24</v>
      </c>
      <c r="V45" s="113">
        <f t="shared" si="3"/>
        <v>0</v>
      </c>
      <c r="Y45">
        <f>BAWANA!AW45+BAWANA!AX45</f>
        <v>3</v>
      </c>
      <c r="Z45">
        <f>BAWANA!BD45+BAWANA!BE45</f>
        <v>3</v>
      </c>
      <c r="AA45">
        <f>BAWANA!X45+BAWANA!Y45</f>
        <v>3</v>
      </c>
      <c r="AB45">
        <f>BAWANA!AE45+BAWANA!AF45</f>
        <v>3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290</v>
      </c>
      <c r="C46">
        <f>BAWANA!C46</f>
        <v>30</v>
      </c>
      <c r="D46">
        <f>BAWANA!AL46</f>
        <v>0</v>
      </c>
      <c r="E46">
        <f>BAWANA!AM46</f>
        <v>24</v>
      </c>
      <c r="F46">
        <f t="shared" si="4"/>
        <v>256</v>
      </c>
      <c r="G46">
        <f t="shared" si="5"/>
        <v>24</v>
      </c>
      <c r="H46" s="113"/>
      <c r="I46">
        <f>BRPL_EOD!AI46+BRPL_EOD!AJ46</f>
        <v>9.34</v>
      </c>
      <c r="J46">
        <f>BYPL_EOD!AI46+BYPL_EOD!AJ46</f>
        <v>5.4</v>
      </c>
      <c r="K46">
        <f>MES_EOD!AI46+MES_EOD!AJ46</f>
        <v>0.55000000000000004</v>
      </c>
      <c r="L46">
        <f>NDMC_EOD!AI46+NDMC_EOD!AJ46</f>
        <v>2.19</v>
      </c>
      <c r="M46">
        <f>TPDDL_EOD!AI46+TPDDL_EOD!AJ46</f>
        <v>6.53</v>
      </c>
      <c r="N46">
        <f t="shared" si="0"/>
        <v>24.01</v>
      </c>
      <c r="O46" s="113">
        <f t="shared" si="1"/>
        <v>-1.0000000000001563E-2</v>
      </c>
      <c r="P46">
        <v>9.3361099541857548</v>
      </c>
      <c r="Q46">
        <v>5.3977509371095378</v>
      </c>
      <c r="R46">
        <v>0.54977092877967515</v>
      </c>
      <c r="S46">
        <v>2.1890878800499789</v>
      </c>
      <c r="T46">
        <v>6.5272802998750521</v>
      </c>
      <c r="U46" s="115">
        <f t="shared" si="2"/>
        <v>24</v>
      </c>
      <c r="V46" s="113">
        <f t="shared" si="3"/>
        <v>0</v>
      </c>
      <c r="Y46">
        <f>BAWANA!AW46+BAWANA!AX46</f>
        <v>3</v>
      </c>
      <c r="Z46">
        <f>BAWANA!BD46+BAWANA!BE46</f>
        <v>3</v>
      </c>
      <c r="AA46">
        <f>BAWANA!X46+BAWANA!Y46</f>
        <v>3</v>
      </c>
      <c r="AB46">
        <f>BAWANA!AE46+BAWANA!AF46</f>
        <v>3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290</v>
      </c>
      <c r="C47">
        <f>BAWANA!C47</f>
        <v>30</v>
      </c>
      <c r="D47">
        <f>BAWANA!AL47</f>
        <v>0</v>
      </c>
      <c r="E47">
        <f>BAWANA!AM47</f>
        <v>24</v>
      </c>
      <c r="F47">
        <f t="shared" si="4"/>
        <v>256</v>
      </c>
      <c r="G47">
        <f t="shared" si="5"/>
        <v>24</v>
      </c>
      <c r="H47" s="113"/>
      <c r="I47">
        <f>BRPL_EOD!AI47+BRPL_EOD!AJ47</f>
        <v>9.34</v>
      </c>
      <c r="J47">
        <f>BYPL_EOD!AI47+BYPL_EOD!AJ47</f>
        <v>5.4</v>
      </c>
      <c r="K47">
        <f>MES_EOD!AI47+MES_EOD!AJ47</f>
        <v>0.55000000000000004</v>
      </c>
      <c r="L47">
        <f>NDMC_EOD!AI47+NDMC_EOD!AJ47</f>
        <v>2.19</v>
      </c>
      <c r="M47">
        <f>TPDDL_EOD!AI47+TPDDL_EOD!AJ47</f>
        <v>6.53</v>
      </c>
      <c r="N47">
        <f t="shared" si="0"/>
        <v>24.01</v>
      </c>
      <c r="O47" s="113">
        <f t="shared" si="1"/>
        <v>-1.0000000000001563E-2</v>
      </c>
      <c r="P47">
        <v>9.3361099541857548</v>
      </c>
      <c r="Q47">
        <v>5.3977509371095378</v>
      </c>
      <c r="R47">
        <v>0.54977092877967515</v>
      </c>
      <c r="S47">
        <v>2.1890878800499789</v>
      </c>
      <c r="T47">
        <v>6.5272802998750521</v>
      </c>
      <c r="U47" s="115">
        <f t="shared" si="2"/>
        <v>24</v>
      </c>
      <c r="V47" s="113">
        <f t="shared" si="3"/>
        <v>0</v>
      </c>
      <c r="Y47">
        <f>BAWANA!AW47+BAWANA!AX47</f>
        <v>3</v>
      </c>
      <c r="Z47">
        <f>BAWANA!BD47+BAWANA!BE47</f>
        <v>3</v>
      </c>
      <c r="AA47">
        <f>BAWANA!X47+BAWANA!Y47</f>
        <v>3</v>
      </c>
      <c r="AB47">
        <f>BAWANA!AE47+BAWANA!AF47</f>
        <v>3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290</v>
      </c>
      <c r="C48">
        <f>BAWANA!C48</f>
        <v>30</v>
      </c>
      <c r="D48">
        <f>BAWANA!AL48</f>
        <v>0</v>
      </c>
      <c r="E48">
        <f>BAWANA!AM48</f>
        <v>24</v>
      </c>
      <c r="F48">
        <f t="shared" si="4"/>
        <v>256</v>
      </c>
      <c r="G48">
        <f t="shared" si="5"/>
        <v>24</v>
      </c>
      <c r="H48" s="113"/>
      <c r="I48">
        <f>BRPL_EOD!AI48+BRPL_EOD!AJ48</f>
        <v>9.34</v>
      </c>
      <c r="J48">
        <f>BYPL_EOD!AI48+BYPL_EOD!AJ48</f>
        <v>5.4</v>
      </c>
      <c r="K48">
        <f>MES_EOD!AI48+MES_EOD!AJ48</f>
        <v>0.55000000000000004</v>
      </c>
      <c r="L48">
        <f>NDMC_EOD!AI48+NDMC_EOD!AJ48</f>
        <v>2.19</v>
      </c>
      <c r="M48">
        <f>TPDDL_EOD!AI48+TPDDL_EOD!AJ48</f>
        <v>6.53</v>
      </c>
      <c r="N48">
        <f t="shared" si="0"/>
        <v>24.01</v>
      </c>
      <c r="O48" s="113">
        <f t="shared" si="1"/>
        <v>-1.0000000000001563E-2</v>
      </c>
      <c r="P48">
        <v>9.3361099541857548</v>
      </c>
      <c r="Q48">
        <v>5.3977509371095378</v>
      </c>
      <c r="R48">
        <v>0.54977092877967515</v>
      </c>
      <c r="S48">
        <v>2.1890878800499789</v>
      </c>
      <c r="T48">
        <v>6.5272802998750521</v>
      </c>
      <c r="U48" s="115">
        <f t="shared" si="2"/>
        <v>24</v>
      </c>
      <c r="V48" s="113">
        <f t="shared" si="3"/>
        <v>0</v>
      </c>
      <c r="Y48">
        <f>BAWANA!AW48+BAWANA!AX48</f>
        <v>3</v>
      </c>
      <c r="Z48">
        <f>BAWANA!BD48+BAWANA!BE48</f>
        <v>3</v>
      </c>
      <c r="AA48">
        <f>BAWANA!X48+BAWANA!Y48</f>
        <v>3</v>
      </c>
      <c r="AB48">
        <f>BAWANA!AE48+BAWANA!AF48</f>
        <v>3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290</v>
      </c>
      <c r="C49">
        <f>BAWANA!C49</f>
        <v>30</v>
      </c>
      <c r="D49">
        <f>BAWANA!AL49</f>
        <v>0</v>
      </c>
      <c r="E49">
        <f>BAWANA!AM49</f>
        <v>24</v>
      </c>
      <c r="F49">
        <f t="shared" si="4"/>
        <v>256</v>
      </c>
      <c r="G49">
        <f t="shared" si="5"/>
        <v>24</v>
      </c>
      <c r="H49" s="113"/>
      <c r="I49">
        <f>BRPL_EOD!AI49+BRPL_EOD!AJ49</f>
        <v>9.34</v>
      </c>
      <c r="J49">
        <f>BYPL_EOD!AI49+BYPL_EOD!AJ49</f>
        <v>5.4</v>
      </c>
      <c r="K49">
        <f>MES_EOD!AI49+MES_EOD!AJ49</f>
        <v>0.55000000000000004</v>
      </c>
      <c r="L49">
        <f>NDMC_EOD!AI49+NDMC_EOD!AJ49</f>
        <v>2.19</v>
      </c>
      <c r="M49">
        <f>TPDDL_EOD!AI49+TPDDL_EOD!AJ49</f>
        <v>6.53</v>
      </c>
      <c r="N49">
        <f t="shared" si="0"/>
        <v>24.01</v>
      </c>
      <c r="O49" s="113">
        <f t="shared" si="1"/>
        <v>-1.0000000000001563E-2</v>
      </c>
      <c r="P49">
        <v>9.3361099541857548</v>
      </c>
      <c r="Q49">
        <v>5.3977509371095378</v>
      </c>
      <c r="R49">
        <v>0.54977092877967515</v>
      </c>
      <c r="S49">
        <v>2.1890878800499789</v>
      </c>
      <c r="T49">
        <v>6.5272802998750521</v>
      </c>
      <c r="U49" s="115">
        <f t="shared" si="2"/>
        <v>24</v>
      </c>
      <c r="V49" s="113">
        <f t="shared" si="3"/>
        <v>0</v>
      </c>
      <c r="Y49">
        <f>BAWANA!AW49+BAWANA!AX49</f>
        <v>3</v>
      </c>
      <c r="Z49">
        <f>BAWANA!BD49+BAWANA!BE49</f>
        <v>3</v>
      </c>
      <c r="AA49">
        <f>BAWANA!X49+BAWANA!Y49</f>
        <v>3</v>
      </c>
      <c r="AB49">
        <f>BAWANA!AE49+BAWANA!AF49</f>
        <v>3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290</v>
      </c>
      <c r="C50">
        <f>BAWANA!C50</f>
        <v>30</v>
      </c>
      <c r="D50">
        <f>BAWANA!AL50</f>
        <v>0</v>
      </c>
      <c r="E50">
        <f>BAWANA!AM50</f>
        <v>24</v>
      </c>
      <c r="F50">
        <f t="shared" si="4"/>
        <v>256</v>
      </c>
      <c r="G50">
        <f t="shared" si="5"/>
        <v>24</v>
      </c>
      <c r="H50" s="113"/>
      <c r="I50">
        <f>BRPL_EOD!AI50+BRPL_EOD!AJ50</f>
        <v>9.34</v>
      </c>
      <c r="J50">
        <f>BYPL_EOD!AI50+BYPL_EOD!AJ50</f>
        <v>5.4</v>
      </c>
      <c r="K50">
        <f>MES_EOD!AI50+MES_EOD!AJ50</f>
        <v>0.55000000000000004</v>
      </c>
      <c r="L50">
        <f>NDMC_EOD!AI50+NDMC_EOD!AJ50</f>
        <v>2.19</v>
      </c>
      <c r="M50">
        <f>TPDDL_EOD!AI50+TPDDL_EOD!AJ50</f>
        <v>6.53</v>
      </c>
      <c r="N50">
        <f t="shared" si="0"/>
        <v>24.01</v>
      </c>
      <c r="O50" s="113">
        <f t="shared" si="1"/>
        <v>-1.0000000000001563E-2</v>
      </c>
      <c r="P50">
        <v>9.3361099541857548</v>
      </c>
      <c r="Q50">
        <v>5.3977509371095378</v>
      </c>
      <c r="R50">
        <v>0.54977092877967515</v>
      </c>
      <c r="S50">
        <v>2.1890878800499789</v>
      </c>
      <c r="T50">
        <v>6.5272802998750521</v>
      </c>
      <c r="U50" s="115">
        <f t="shared" si="2"/>
        <v>24</v>
      </c>
      <c r="V50" s="113">
        <f t="shared" si="3"/>
        <v>0</v>
      </c>
      <c r="Y50">
        <f>BAWANA!AW50+BAWANA!AX50</f>
        <v>3</v>
      </c>
      <c r="Z50">
        <f>BAWANA!BD50+BAWANA!BE50</f>
        <v>3</v>
      </c>
      <c r="AA50">
        <f>BAWANA!X50+BAWANA!Y50</f>
        <v>3</v>
      </c>
      <c r="AB50">
        <f>BAWANA!AE50+BAWANA!AF50</f>
        <v>3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100</v>
      </c>
      <c r="E51">
        <f>BAWANA!AM51</f>
        <v>0</v>
      </c>
      <c r="F51">
        <f t="shared" si="4"/>
        <v>256</v>
      </c>
      <c r="G51">
        <f t="shared" si="5"/>
        <v>100</v>
      </c>
      <c r="H51" s="113"/>
      <c r="I51">
        <f>BRPL_EOD!AI51+BRPL_EOD!AJ51</f>
        <v>41.21</v>
      </c>
      <c r="J51">
        <f>BYPL_EOD!AI51+BYPL_EOD!AJ51</f>
        <v>22.08</v>
      </c>
      <c r="K51">
        <f>MES_EOD!AI51+MES_EOD!AJ51</f>
        <v>2.86</v>
      </c>
      <c r="L51">
        <f>NDMC_EOD!AI51+NDMC_EOD!AJ51</f>
        <v>9.32</v>
      </c>
      <c r="M51">
        <f>TPDDL_EOD!AI51+TPDDL_EOD!AJ51</f>
        <v>24.53</v>
      </c>
      <c r="N51">
        <f t="shared" si="0"/>
        <v>100</v>
      </c>
      <c r="O51" s="113">
        <f t="shared" si="1"/>
        <v>0</v>
      </c>
      <c r="P51">
        <v>41.21</v>
      </c>
      <c r="Q51">
        <v>22.08</v>
      </c>
      <c r="R51">
        <v>2.86</v>
      </c>
      <c r="S51">
        <v>9.32</v>
      </c>
      <c r="T51">
        <v>24.53</v>
      </c>
      <c r="U51" s="115">
        <f t="shared" si="2"/>
        <v>100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200</v>
      </c>
      <c r="E52">
        <f>BAWANA!AM52</f>
        <v>0</v>
      </c>
      <c r="F52">
        <f t="shared" si="4"/>
        <v>256</v>
      </c>
      <c r="G52">
        <f t="shared" si="5"/>
        <v>200</v>
      </c>
      <c r="H52" s="113"/>
      <c r="I52">
        <f>BRPL_EOD!AI52+BRPL_EOD!AJ52</f>
        <v>82.42</v>
      </c>
      <c r="J52">
        <f>BYPL_EOD!AI52+BYPL_EOD!AJ52</f>
        <v>44.15</v>
      </c>
      <c r="K52">
        <f>MES_EOD!AI52+MES_EOD!AJ52</f>
        <v>5.73</v>
      </c>
      <c r="L52">
        <f>NDMC_EOD!AI52+NDMC_EOD!AJ52</f>
        <v>18.64</v>
      </c>
      <c r="M52">
        <f>TPDDL_EOD!AI52+TPDDL_EOD!AJ52</f>
        <v>49.06</v>
      </c>
      <c r="N52">
        <f t="shared" si="0"/>
        <v>200</v>
      </c>
      <c r="O52" s="113">
        <f t="shared" si="1"/>
        <v>0</v>
      </c>
      <c r="P52">
        <v>82.42</v>
      </c>
      <c r="Q52">
        <v>44.15</v>
      </c>
      <c r="R52">
        <v>5.73</v>
      </c>
      <c r="S52">
        <v>18.64</v>
      </c>
      <c r="T52">
        <v>49.06</v>
      </c>
      <c r="U52" s="115">
        <f t="shared" si="2"/>
        <v>200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3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3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5">
        <f t="shared" si="2"/>
        <v>216.26</v>
      </c>
      <c r="V60" s="113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3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3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5">
        <f t="shared" si="2"/>
        <v>216.26</v>
      </c>
      <c r="V63" s="113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3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3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5">
        <f t="shared" si="2"/>
        <v>216.26</v>
      </c>
      <c r="V64" s="113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3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3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5">
        <f t="shared" si="2"/>
        <v>216.26</v>
      </c>
      <c r="V65" s="113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3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3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5">
        <f t="shared" si="2"/>
        <v>216.26</v>
      </c>
      <c r="V66" s="113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217.39999999999998</v>
      </c>
      <c r="E67">
        <f>BAWANA!AM67</f>
        <v>0</v>
      </c>
      <c r="F67">
        <f t="shared" si="4"/>
        <v>256</v>
      </c>
      <c r="G67">
        <f t="shared" si="5"/>
        <v>217.39999999999998</v>
      </c>
      <c r="H67" s="113"/>
      <c r="I67">
        <f>BRPL_EOD!AI67+BRPL_EOD!AJ67</f>
        <v>84</v>
      </c>
      <c r="J67">
        <f>BYPL_EOD!AI67+BYPL_EOD!AJ67</f>
        <v>47.34</v>
      </c>
      <c r="K67">
        <f>MES_EOD!AI67+MES_EOD!AJ67</f>
        <v>5.84</v>
      </c>
      <c r="L67">
        <f>NDMC_EOD!AI67+NDMC_EOD!AJ67</f>
        <v>23</v>
      </c>
      <c r="M67">
        <f>TPDDL_EOD!AI67+TPDDL_EOD!AJ67</f>
        <v>57.21</v>
      </c>
      <c r="N67">
        <f t="shared" ref="N67:N98" si="7">SUM(I67:M67)</f>
        <v>217.39000000000001</v>
      </c>
      <c r="O67" s="113">
        <f t="shared" ref="O67:O98" si="8">G67-N67</f>
        <v>9.9999999999624833E-3</v>
      </c>
      <c r="P67">
        <v>84.003972668068144</v>
      </c>
      <c r="Q67">
        <v>47.342249037271174</v>
      </c>
      <c r="R67">
        <v>5.84</v>
      </c>
      <c r="S67">
        <v>23.001060415150828</v>
      </c>
      <c r="T67">
        <v>57.212717879509817</v>
      </c>
      <c r="U67" s="115">
        <f t="shared" ref="U67:U98" si="9">SUM(P67:T67)</f>
        <v>217.39999999999995</v>
      </c>
      <c r="V67" s="113">
        <f t="shared" ref="V67:V99" si="10">G67-U67</f>
        <v>0</v>
      </c>
      <c r="Y67">
        <f>BAWANA!AW67+BAWANA!AX67</f>
        <v>26.3</v>
      </c>
      <c r="Z67">
        <f>BAWANA!BD67+BAWANA!BE67</f>
        <v>26.3</v>
      </c>
      <c r="AA67">
        <f>BAWANA!X67+BAWANA!Y67</f>
        <v>26.3</v>
      </c>
      <c r="AB67">
        <f>BAWANA!AE67+BAWANA!AF67</f>
        <v>26.3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217.39999999999998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217.39999999999998</v>
      </c>
      <c r="H68" s="113"/>
      <c r="I68">
        <f>BRPL_EOD!AI68+BRPL_EOD!AJ68</f>
        <v>84</v>
      </c>
      <c r="J68">
        <f>BYPL_EOD!AI68+BYPL_EOD!AJ68</f>
        <v>47.34</v>
      </c>
      <c r="K68">
        <f>MES_EOD!AI68+MES_EOD!AJ68</f>
        <v>5.84</v>
      </c>
      <c r="L68">
        <f>NDMC_EOD!AI68+NDMC_EOD!AJ68</f>
        <v>23</v>
      </c>
      <c r="M68">
        <f>TPDDL_EOD!AI68+TPDDL_EOD!AJ68</f>
        <v>57.21</v>
      </c>
      <c r="N68">
        <f t="shared" si="7"/>
        <v>217.39000000000001</v>
      </c>
      <c r="O68" s="113">
        <f t="shared" si="8"/>
        <v>9.9999999999624833E-3</v>
      </c>
      <c r="P68">
        <v>84.003972668068144</v>
      </c>
      <c r="Q68">
        <v>47.342249037271174</v>
      </c>
      <c r="R68">
        <v>5.84</v>
      </c>
      <c r="S68">
        <v>23.001060415150828</v>
      </c>
      <c r="T68">
        <v>57.212717879509817</v>
      </c>
      <c r="U68" s="115">
        <f t="shared" si="9"/>
        <v>217.39999999999995</v>
      </c>
      <c r="V68" s="113">
        <f t="shared" si="10"/>
        <v>0</v>
      </c>
      <c r="Y68">
        <f>BAWANA!AW68+BAWANA!AX68</f>
        <v>26.3</v>
      </c>
      <c r="Z68">
        <f>BAWANA!BD68+BAWANA!BE68</f>
        <v>26.3</v>
      </c>
      <c r="AA68">
        <f>BAWANA!X68+BAWANA!Y68</f>
        <v>26.3</v>
      </c>
      <c r="AB68">
        <f>BAWANA!AE68+BAWANA!AF68</f>
        <v>26.3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217.39999999999998</v>
      </c>
      <c r="E69">
        <f>BAWANA!AM69</f>
        <v>0</v>
      </c>
      <c r="F69">
        <f t="shared" si="11"/>
        <v>256</v>
      </c>
      <c r="G69">
        <f t="shared" si="12"/>
        <v>217.39999999999998</v>
      </c>
      <c r="H69" s="113"/>
      <c r="I69">
        <f>BRPL_EOD!AI69+BRPL_EOD!AJ69</f>
        <v>84</v>
      </c>
      <c r="J69">
        <f>BYPL_EOD!AI69+BYPL_EOD!AJ69</f>
        <v>47.34</v>
      </c>
      <c r="K69">
        <f>MES_EOD!AI69+MES_EOD!AJ69</f>
        <v>5.84</v>
      </c>
      <c r="L69">
        <f>NDMC_EOD!AI69+NDMC_EOD!AJ69</f>
        <v>23</v>
      </c>
      <c r="M69">
        <f>TPDDL_EOD!AI69+TPDDL_EOD!AJ69</f>
        <v>57.21</v>
      </c>
      <c r="N69">
        <f t="shared" si="7"/>
        <v>217.39000000000001</v>
      </c>
      <c r="O69" s="113">
        <f t="shared" si="8"/>
        <v>9.9999999999624833E-3</v>
      </c>
      <c r="P69">
        <v>84.003972668068144</v>
      </c>
      <c r="Q69">
        <v>47.342249037271174</v>
      </c>
      <c r="R69">
        <v>5.84</v>
      </c>
      <c r="S69">
        <v>23.001060415150828</v>
      </c>
      <c r="T69">
        <v>57.212717879509817</v>
      </c>
      <c r="U69" s="115">
        <f t="shared" si="9"/>
        <v>217.39999999999995</v>
      </c>
      <c r="V69" s="113">
        <f t="shared" si="10"/>
        <v>0</v>
      </c>
      <c r="Y69">
        <f>BAWANA!AW69+BAWANA!AX69</f>
        <v>26.3</v>
      </c>
      <c r="Z69">
        <f>BAWANA!BD69+BAWANA!BE69</f>
        <v>26.3</v>
      </c>
      <c r="AA69">
        <f>BAWANA!X69+BAWANA!Y69</f>
        <v>26.3</v>
      </c>
      <c r="AB69">
        <f>BAWANA!AE69+BAWANA!AF69</f>
        <v>26.3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227.44</v>
      </c>
      <c r="E70">
        <f>BAWANA!AM70</f>
        <v>0</v>
      </c>
      <c r="F70">
        <f t="shared" si="11"/>
        <v>256</v>
      </c>
      <c r="G70">
        <f t="shared" si="12"/>
        <v>227.44</v>
      </c>
      <c r="H70" s="113"/>
      <c r="I70">
        <f>BRPL_EOD!AI70+BRPL_EOD!AJ70</f>
        <v>84</v>
      </c>
      <c r="J70">
        <f>BYPL_EOD!AI70+BYPL_EOD!AJ70</f>
        <v>45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227.45</v>
      </c>
      <c r="O70" s="113">
        <f t="shared" si="8"/>
        <v>-9.9999999999909051E-3</v>
      </c>
      <c r="P70">
        <v>83.996306880633114</v>
      </c>
      <c r="Q70">
        <v>44.998021543196309</v>
      </c>
      <c r="R70">
        <v>5.8397432402725871</v>
      </c>
      <c r="S70">
        <v>22.998988788744779</v>
      </c>
      <c r="T70">
        <v>69.606939547153218</v>
      </c>
      <c r="U70" s="115">
        <f t="shared" si="9"/>
        <v>227.44</v>
      </c>
      <c r="V70" s="113">
        <f t="shared" si="10"/>
        <v>0</v>
      </c>
      <c r="Y70">
        <f>BAWANA!AW70+BAWANA!AX70</f>
        <v>10.56</v>
      </c>
      <c r="Z70">
        <f>BAWANA!BD70+BAWANA!BE70</f>
        <v>32</v>
      </c>
      <c r="AA70">
        <f>BAWANA!X70+BAWANA!Y70</f>
        <v>10.56</v>
      </c>
      <c r="AB70">
        <f>BAWANA!AE70+BAWANA!AF70</f>
        <v>32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240.04000000000002</v>
      </c>
      <c r="E71">
        <f>BAWANA!AM71</f>
        <v>0</v>
      </c>
      <c r="F71">
        <f t="shared" si="11"/>
        <v>256</v>
      </c>
      <c r="G71">
        <f t="shared" si="12"/>
        <v>240.04000000000002</v>
      </c>
      <c r="H71" s="113"/>
      <c r="I71">
        <f>BRPL_EOD!AI71+BRPL_EOD!AJ71</f>
        <v>84</v>
      </c>
      <c r="J71">
        <f>BYPL_EOD!AI71+BYPL_EOD!AJ71</f>
        <v>57.6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240.05</v>
      </c>
      <c r="O71" s="113">
        <f t="shared" si="8"/>
        <v>-9.9999999999909051E-3</v>
      </c>
      <c r="P71">
        <v>83.996500729014798</v>
      </c>
      <c r="Q71">
        <v>57.597600499895862</v>
      </c>
      <c r="R71">
        <v>5.8397567173505518</v>
      </c>
      <c r="S71">
        <v>22.99904186627786</v>
      </c>
      <c r="T71">
        <v>69.607100187460944</v>
      </c>
      <c r="U71" s="115">
        <f t="shared" si="9"/>
        <v>240.04000000000002</v>
      </c>
      <c r="V71" s="113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240.04000000000002</v>
      </c>
      <c r="E72">
        <f>BAWANA!AM72</f>
        <v>0</v>
      </c>
      <c r="F72">
        <f t="shared" si="11"/>
        <v>256</v>
      </c>
      <c r="G72">
        <f t="shared" si="12"/>
        <v>240.04000000000002</v>
      </c>
      <c r="H72" s="113"/>
      <c r="I72">
        <f>BRPL_EOD!AI72+BRPL_EOD!AJ72</f>
        <v>84</v>
      </c>
      <c r="J72">
        <f>BYPL_EOD!AI72+BYPL_EOD!AJ72</f>
        <v>57.6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240.05</v>
      </c>
      <c r="O72" s="113">
        <f t="shared" si="8"/>
        <v>-9.9999999999909051E-3</v>
      </c>
      <c r="P72">
        <v>83.996500729014798</v>
      </c>
      <c r="Q72">
        <v>57.597600499895862</v>
      </c>
      <c r="R72">
        <v>5.8397567173505518</v>
      </c>
      <c r="S72">
        <v>22.99904186627786</v>
      </c>
      <c r="T72">
        <v>69.607100187460944</v>
      </c>
      <c r="U72" s="115">
        <f t="shared" si="9"/>
        <v>240.04000000000002</v>
      </c>
      <c r="V72" s="113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240.04000000000002</v>
      </c>
      <c r="E73">
        <f>BAWANA!AM73</f>
        <v>0</v>
      </c>
      <c r="F73">
        <f t="shared" si="11"/>
        <v>256</v>
      </c>
      <c r="G73">
        <f t="shared" si="12"/>
        <v>240.04000000000002</v>
      </c>
      <c r="H73" s="113"/>
      <c r="I73">
        <f>BRPL_EOD!AI73+BRPL_EOD!AJ73</f>
        <v>84</v>
      </c>
      <c r="J73">
        <f>BYPL_EOD!AI73+BYPL_EOD!AJ73</f>
        <v>57.6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240.05</v>
      </c>
      <c r="O73" s="113">
        <f t="shared" si="8"/>
        <v>-9.9999999999909051E-3</v>
      </c>
      <c r="P73">
        <v>83.996500729014798</v>
      </c>
      <c r="Q73">
        <v>57.597600499895862</v>
      </c>
      <c r="R73">
        <v>5.8397567173505518</v>
      </c>
      <c r="S73">
        <v>22.99904186627786</v>
      </c>
      <c r="T73">
        <v>69.607100187460944</v>
      </c>
      <c r="U73" s="115">
        <f t="shared" si="9"/>
        <v>240.04000000000002</v>
      </c>
      <c r="V73" s="113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240.04000000000002</v>
      </c>
      <c r="E74">
        <f>BAWANA!AM74</f>
        <v>0</v>
      </c>
      <c r="F74">
        <f t="shared" si="11"/>
        <v>256</v>
      </c>
      <c r="G74">
        <f t="shared" si="12"/>
        <v>240.04000000000002</v>
      </c>
      <c r="H74" s="113"/>
      <c r="I74">
        <f>BRPL_EOD!AI74+BRPL_EOD!AJ74</f>
        <v>84</v>
      </c>
      <c r="J74">
        <f>BYPL_EOD!AI74+BYPL_EOD!AJ74</f>
        <v>57.6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240.05</v>
      </c>
      <c r="O74" s="113">
        <f t="shared" si="8"/>
        <v>-9.9999999999909051E-3</v>
      </c>
      <c r="P74">
        <v>83.996500729014798</v>
      </c>
      <c r="Q74">
        <v>57.597600499895862</v>
      </c>
      <c r="R74">
        <v>5.8397567173505518</v>
      </c>
      <c r="S74">
        <v>22.99904186627786</v>
      </c>
      <c r="T74">
        <v>69.607100187460944</v>
      </c>
      <c r="U74" s="115">
        <f t="shared" si="9"/>
        <v>240.04000000000002</v>
      </c>
      <c r="V74" s="113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240.04000000000002</v>
      </c>
      <c r="E75">
        <f>BAWANA!AM75</f>
        <v>0</v>
      </c>
      <c r="F75">
        <f t="shared" si="11"/>
        <v>256</v>
      </c>
      <c r="G75">
        <f t="shared" si="12"/>
        <v>240.04000000000002</v>
      </c>
      <c r="H75" s="113"/>
      <c r="I75">
        <f>BRPL_EOD!AI75+BRPL_EOD!AJ75</f>
        <v>84</v>
      </c>
      <c r="J75">
        <f>BYPL_EOD!AI75+BYPL_EOD!AJ75</f>
        <v>57.6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240.05</v>
      </c>
      <c r="O75" s="113">
        <f t="shared" si="8"/>
        <v>-9.9999999999909051E-3</v>
      </c>
      <c r="P75">
        <v>83.996500729014798</v>
      </c>
      <c r="Q75">
        <v>57.597600499895862</v>
      </c>
      <c r="R75">
        <v>5.8397567173505518</v>
      </c>
      <c r="S75">
        <v>22.99904186627786</v>
      </c>
      <c r="T75">
        <v>69.607100187460944</v>
      </c>
      <c r="U75" s="115">
        <f t="shared" si="9"/>
        <v>240.04000000000002</v>
      </c>
      <c r="V75" s="113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240.04000000000002</v>
      </c>
      <c r="E76">
        <f>BAWANA!AM76</f>
        <v>0</v>
      </c>
      <c r="F76">
        <f t="shared" si="11"/>
        <v>256</v>
      </c>
      <c r="G76">
        <f t="shared" si="12"/>
        <v>240.04000000000002</v>
      </c>
      <c r="H76" s="113"/>
      <c r="I76">
        <f>BRPL_EOD!AI76+BRPL_EOD!AJ76</f>
        <v>84</v>
      </c>
      <c r="J76">
        <f>BYPL_EOD!AI76+BYPL_EOD!AJ76</f>
        <v>57.6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240.05</v>
      </c>
      <c r="O76" s="113">
        <f t="shared" si="8"/>
        <v>-9.9999999999909051E-3</v>
      </c>
      <c r="P76">
        <v>83.996500729014798</v>
      </c>
      <c r="Q76">
        <v>57.597600499895862</v>
      </c>
      <c r="R76">
        <v>5.8397567173505518</v>
      </c>
      <c r="S76">
        <v>22.99904186627786</v>
      </c>
      <c r="T76">
        <v>69.607100187460944</v>
      </c>
      <c r="U76" s="115">
        <f t="shared" si="9"/>
        <v>240.04000000000002</v>
      </c>
      <c r="V76" s="113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240.04000000000002</v>
      </c>
      <c r="E77">
        <f>BAWANA!AM77</f>
        <v>0</v>
      </c>
      <c r="F77">
        <f t="shared" si="11"/>
        <v>256</v>
      </c>
      <c r="G77">
        <f t="shared" si="12"/>
        <v>240.04000000000002</v>
      </c>
      <c r="H77" s="113"/>
      <c r="I77">
        <f>BRPL_EOD!AI77+BRPL_EOD!AJ77</f>
        <v>84</v>
      </c>
      <c r="J77">
        <f>BYPL_EOD!AI77+BYPL_EOD!AJ77</f>
        <v>57.6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240.05</v>
      </c>
      <c r="O77" s="113">
        <f t="shared" si="8"/>
        <v>-9.9999999999909051E-3</v>
      </c>
      <c r="P77">
        <v>83.996500729014798</v>
      </c>
      <c r="Q77">
        <v>57.597600499895862</v>
      </c>
      <c r="R77">
        <v>5.8397567173505518</v>
      </c>
      <c r="S77">
        <v>22.99904186627786</v>
      </c>
      <c r="T77">
        <v>69.607100187460944</v>
      </c>
      <c r="U77" s="115">
        <f t="shared" si="9"/>
        <v>240.04000000000002</v>
      </c>
      <c r="V77" s="113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240.04000000000002</v>
      </c>
      <c r="E78">
        <f>BAWANA!AM78</f>
        <v>0</v>
      </c>
      <c r="F78">
        <f t="shared" si="11"/>
        <v>256</v>
      </c>
      <c r="G78">
        <f t="shared" si="12"/>
        <v>240.04000000000002</v>
      </c>
      <c r="H78" s="113"/>
      <c r="I78">
        <f>BRPL_EOD!AI78+BRPL_EOD!AJ78</f>
        <v>84</v>
      </c>
      <c r="J78">
        <f>BYPL_EOD!AI78+BYPL_EOD!AJ78</f>
        <v>57.6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240.05</v>
      </c>
      <c r="O78" s="113">
        <f t="shared" si="8"/>
        <v>-9.9999999999909051E-3</v>
      </c>
      <c r="P78">
        <v>83.996500729014798</v>
      </c>
      <c r="Q78">
        <v>57.597600499895862</v>
      </c>
      <c r="R78">
        <v>5.8397567173505518</v>
      </c>
      <c r="S78">
        <v>22.99904186627786</v>
      </c>
      <c r="T78">
        <v>69.607100187460944</v>
      </c>
      <c r="U78" s="115">
        <f t="shared" si="9"/>
        <v>240.04000000000002</v>
      </c>
      <c r="V78" s="113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236.04000000000002</v>
      </c>
      <c r="E79">
        <f>BAWANA!AM79</f>
        <v>0</v>
      </c>
      <c r="F79">
        <f t="shared" si="11"/>
        <v>256</v>
      </c>
      <c r="G79">
        <f t="shared" si="12"/>
        <v>236.04000000000002</v>
      </c>
      <c r="H79" s="113"/>
      <c r="I79">
        <f>BRPL_EOD!AI79+BRPL_EOD!AJ79</f>
        <v>84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236.05</v>
      </c>
      <c r="O79" s="113">
        <f t="shared" si="8"/>
        <v>-9.9999999999909051E-3</v>
      </c>
      <c r="P79">
        <v>83.996441431900024</v>
      </c>
      <c r="Q79">
        <v>57.597559839017158</v>
      </c>
      <c r="R79">
        <v>5.8397525947892399</v>
      </c>
      <c r="S79">
        <v>18.999195085786909</v>
      </c>
      <c r="T79">
        <v>69.607051048506676</v>
      </c>
      <c r="U79" s="115">
        <f t="shared" si="9"/>
        <v>236.04000000000002</v>
      </c>
      <c r="V79" s="113">
        <f t="shared" si="10"/>
        <v>0</v>
      </c>
      <c r="Y79">
        <f>BAWANA!AW79+BAWANA!AX79</f>
        <v>16.98</v>
      </c>
      <c r="Z79">
        <f>BAWANA!BD79+BAWANA!BE79</f>
        <v>16.98</v>
      </c>
      <c r="AA79">
        <f>BAWANA!X79+BAWANA!Y79</f>
        <v>16.98</v>
      </c>
      <c r="AB79">
        <f>BAWANA!AE79+BAWANA!AF79</f>
        <v>16.98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223.44</v>
      </c>
      <c r="E80">
        <f>BAWANA!AM80</f>
        <v>0</v>
      </c>
      <c r="F80">
        <f t="shared" si="11"/>
        <v>256</v>
      </c>
      <c r="G80">
        <f t="shared" si="12"/>
        <v>223.44</v>
      </c>
      <c r="H80" s="113"/>
      <c r="I80">
        <f>BRPL_EOD!AI80+BRPL_EOD!AJ80</f>
        <v>84</v>
      </c>
      <c r="J80">
        <f>BYPL_EOD!AI80+BYPL_EOD!AJ80</f>
        <v>45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223.45</v>
      </c>
      <c r="O80" s="113">
        <f t="shared" si="8"/>
        <v>-9.9999999999909051E-3</v>
      </c>
      <c r="P80">
        <v>83.996240769747146</v>
      </c>
      <c r="Q80">
        <v>44.997986126650261</v>
      </c>
      <c r="R80">
        <v>5.8397386439919448</v>
      </c>
      <c r="S80">
        <v>18.999149697918998</v>
      </c>
      <c r="T80">
        <v>69.60688476169166</v>
      </c>
      <c r="U80" s="115">
        <f t="shared" si="9"/>
        <v>223.44</v>
      </c>
      <c r="V80" s="113">
        <f t="shared" si="10"/>
        <v>0</v>
      </c>
      <c r="Y80">
        <f>BAWANA!AW80+BAWANA!AX80</f>
        <v>23.28</v>
      </c>
      <c r="Z80">
        <f>BAWANA!BD80+BAWANA!BE80</f>
        <v>23.28</v>
      </c>
      <c r="AA80">
        <f>BAWANA!X80+BAWANA!Y80</f>
        <v>23.28</v>
      </c>
      <c r="AB80">
        <f>BAWANA!AE80+BAWANA!AF80</f>
        <v>23.28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223.44</v>
      </c>
      <c r="E81">
        <f>BAWANA!AM81</f>
        <v>0</v>
      </c>
      <c r="F81">
        <f t="shared" si="11"/>
        <v>256</v>
      </c>
      <c r="G81">
        <f t="shared" si="12"/>
        <v>223.44</v>
      </c>
      <c r="H81" s="113"/>
      <c r="I81">
        <f>BRPL_EOD!AI81+BRPL_EOD!AJ81</f>
        <v>84</v>
      </c>
      <c r="J81">
        <f>BYPL_EOD!AI81+BYPL_EOD!AJ81</f>
        <v>45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223.45</v>
      </c>
      <c r="O81" s="113">
        <f t="shared" si="8"/>
        <v>-9.9999999999909051E-3</v>
      </c>
      <c r="P81">
        <v>83.996240769747146</v>
      </c>
      <c r="Q81">
        <v>44.997986126650261</v>
      </c>
      <c r="R81">
        <v>5.8397386439919448</v>
      </c>
      <c r="S81">
        <v>18.999149697918998</v>
      </c>
      <c r="T81">
        <v>69.60688476169166</v>
      </c>
      <c r="U81" s="115">
        <f t="shared" si="9"/>
        <v>223.44</v>
      </c>
      <c r="V81" s="113">
        <f t="shared" si="10"/>
        <v>0</v>
      </c>
      <c r="Y81">
        <f>BAWANA!AW81+BAWANA!AX81</f>
        <v>23.28</v>
      </c>
      <c r="Z81">
        <f>BAWANA!BD81+BAWANA!BE81</f>
        <v>23.28</v>
      </c>
      <c r="AA81">
        <f>BAWANA!X81+BAWANA!Y81</f>
        <v>23.28</v>
      </c>
      <c r="AB81">
        <f>BAWANA!AE81+BAWANA!AF81</f>
        <v>23.28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216.26</v>
      </c>
      <c r="E82">
        <f>BAWANA!AM82</f>
        <v>0</v>
      </c>
      <c r="F82">
        <f t="shared" si="11"/>
        <v>256</v>
      </c>
      <c r="G82">
        <f t="shared" si="12"/>
        <v>216.26</v>
      </c>
      <c r="H82" s="113"/>
      <c r="I82">
        <f>BRPL_EOD!AI82+BRPL_EOD!AJ82</f>
        <v>84</v>
      </c>
      <c r="J82">
        <f>BYPL_EOD!AI82+BYPL_EOD!AJ82</f>
        <v>48.37</v>
      </c>
      <c r="K82">
        <f>MES_EOD!AI82+MES_EOD!AJ82</f>
        <v>5.84</v>
      </c>
      <c r="L82">
        <f>NDMC_EOD!AI82+NDMC_EOD!AJ82</f>
        <v>19.600000000000001</v>
      </c>
      <c r="M82">
        <f>TPDDL_EOD!AI82+TPDDL_EOD!AJ82</f>
        <v>58.45</v>
      </c>
      <c r="N82">
        <f t="shared" si="7"/>
        <v>216.26</v>
      </c>
      <c r="O82" s="113">
        <f t="shared" si="8"/>
        <v>0</v>
      </c>
      <c r="P82">
        <v>84</v>
      </c>
      <c r="Q82">
        <v>48.37</v>
      </c>
      <c r="R82">
        <v>5.84</v>
      </c>
      <c r="S82">
        <v>19.600000000000001</v>
      </c>
      <c r="T82">
        <v>58.45</v>
      </c>
      <c r="U82" s="115">
        <f t="shared" si="9"/>
        <v>216.26</v>
      </c>
      <c r="V82" s="113">
        <f t="shared" si="10"/>
        <v>0</v>
      </c>
      <c r="Y82">
        <f>BAWANA!AW82+BAWANA!AX82</f>
        <v>26.87</v>
      </c>
      <c r="Z82">
        <f>BAWANA!BD82+BAWANA!BE82</f>
        <v>26.87</v>
      </c>
      <c r="AA82">
        <f>BAWANA!X82+BAWANA!Y82</f>
        <v>26.87</v>
      </c>
      <c r="AB82">
        <f>BAWANA!AE82+BAWANA!AF82</f>
        <v>26.87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216.26</v>
      </c>
      <c r="E83">
        <f>BAWANA!AM83</f>
        <v>0</v>
      </c>
      <c r="F83">
        <f t="shared" si="11"/>
        <v>256</v>
      </c>
      <c r="G83">
        <f t="shared" si="12"/>
        <v>216.26</v>
      </c>
      <c r="H83" s="113"/>
      <c r="I83">
        <f>BRPL_EOD!AI83+BRPL_EOD!AJ83</f>
        <v>84</v>
      </c>
      <c r="J83">
        <f>BYPL_EOD!AI83+BYPL_EOD!AJ83</f>
        <v>48.37</v>
      </c>
      <c r="K83">
        <f>MES_EOD!AI83+MES_EOD!AJ83</f>
        <v>5.84</v>
      </c>
      <c r="L83">
        <f>NDMC_EOD!AI83+NDMC_EOD!AJ83</f>
        <v>19.600000000000001</v>
      </c>
      <c r="M83">
        <f>TPDDL_EOD!AI83+TPDDL_EOD!AJ83</f>
        <v>58.45</v>
      </c>
      <c r="N83">
        <f t="shared" si="7"/>
        <v>216.26</v>
      </c>
      <c r="O83" s="113">
        <f t="shared" si="8"/>
        <v>0</v>
      </c>
      <c r="P83">
        <v>84</v>
      </c>
      <c r="Q83">
        <v>48.37</v>
      </c>
      <c r="R83">
        <v>5.84</v>
      </c>
      <c r="S83">
        <v>19.600000000000001</v>
      </c>
      <c r="T83">
        <v>58.45</v>
      </c>
      <c r="U83" s="115">
        <f t="shared" si="9"/>
        <v>216.26</v>
      </c>
      <c r="V83" s="113">
        <f t="shared" si="10"/>
        <v>0</v>
      </c>
      <c r="Y83">
        <f>BAWANA!AW83+BAWANA!AX83</f>
        <v>26.87</v>
      </c>
      <c r="Z83">
        <f>BAWANA!BD83+BAWANA!BE83</f>
        <v>26.87</v>
      </c>
      <c r="AA83">
        <f>BAWANA!X83+BAWANA!Y83</f>
        <v>26.87</v>
      </c>
      <c r="AB83">
        <f>BAWANA!AE83+BAWANA!AF83</f>
        <v>26.87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216.26</v>
      </c>
      <c r="E84">
        <f>BAWANA!AM84</f>
        <v>0</v>
      </c>
      <c r="F84">
        <f t="shared" si="11"/>
        <v>256</v>
      </c>
      <c r="G84">
        <f t="shared" si="12"/>
        <v>216.26</v>
      </c>
      <c r="H84" s="113"/>
      <c r="I84">
        <f>BRPL_EOD!AI84+BRPL_EOD!AJ84</f>
        <v>84</v>
      </c>
      <c r="J84">
        <f>BYPL_EOD!AI84+BYPL_EOD!AJ84</f>
        <v>48.37</v>
      </c>
      <c r="K84">
        <f>MES_EOD!AI84+MES_EOD!AJ84</f>
        <v>5.84</v>
      </c>
      <c r="L84">
        <f>NDMC_EOD!AI84+NDMC_EOD!AJ84</f>
        <v>19.600000000000001</v>
      </c>
      <c r="M84">
        <f>TPDDL_EOD!AI84+TPDDL_EOD!AJ84</f>
        <v>58.45</v>
      </c>
      <c r="N84">
        <f t="shared" si="7"/>
        <v>216.26</v>
      </c>
      <c r="O84" s="113">
        <f t="shared" si="8"/>
        <v>0</v>
      </c>
      <c r="P84">
        <v>84</v>
      </c>
      <c r="Q84">
        <v>48.37</v>
      </c>
      <c r="R84">
        <v>5.84</v>
      </c>
      <c r="S84">
        <v>19.600000000000001</v>
      </c>
      <c r="T84">
        <v>58.45</v>
      </c>
      <c r="U84" s="115">
        <f t="shared" si="9"/>
        <v>216.26</v>
      </c>
      <c r="V84" s="113">
        <f t="shared" si="10"/>
        <v>0</v>
      </c>
      <c r="Y84">
        <f>BAWANA!AW84+BAWANA!AX84</f>
        <v>26.87</v>
      </c>
      <c r="Z84">
        <f>BAWANA!BD84+BAWANA!BE84</f>
        <v>26.87</v>
      </c>
      <c r="AA84">
        <f>BAWANA!X84+BAWANA!Y84</f>
        <v>26.87</v>
      </c>
      <c r="AB84">
        <f>BAWANA!AE84+BAWANA!AF84</f>
        <v>26.87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216.26</v>
      </c>
      <c r="E85">
        <f>BAWANA!AM85</f>
        <v>0</v>
      </c>
      <c r="F85">
        <f t="shared" si="11"/>
        <v>256</v>
      </c>
      <c r="G85">
        <f t="shared" si="12"/>
        <v>216.26</v>
      </c>
      <c r="H85" s="113"/>
      <c r="I85">
        <f>BRPL_EOD!AI85+BRPL_EOD!AJ85</f>
        <v>84</v>
      </c>
      <c r="J85">
        <f>BYPL_EOD!AI85+BYPL_EOD!AJ85</f>
        <v>48.37</v>
      </c>
      <c r="K85">
        <f>MES_EOD!AI85+MES_EOD!AJ85</f>
        <v>5.84</v>
      </c>
      <c r="L85">
        <f>NDMC_EOD!AI85+NDMC_EOD!AJ85</f>
        <v>19.600000000000001</v>
      </c>
      <c r="M85">
        <f>TPDDL_EOD!AI85+TPDDL_EOD!AJ85</f>
        <v>58.45</v>
      </c>
      <c r="N85">
        <f t="shared" si="7"/>
        <v>216.26</v>
      </c>
      <c r="O85" s="113">
        <f t="shared" si="8"/>
        <v>0</v>
      </c>
      <c r="P85">
        <v>84</v>
      </c>
      <c r="Q85">
        <v>48.37</v>
      </c>
      <c r="R85">
        <v>5.84</v>
      </c>
      <c r="S85">
        <v>19.600000000000001</v>
      </c>
      <c r="T85">
        <v>58.45</v>
      </c>
      <c r="U85" s="115">
        <f t="shared" si="9"/>
        <v>216.26</v>
      </c>
      <c r="V85" s="113">
        <f t="shared" si="10"/>
        <v>0</v>
      </c>
      <c r="Y85">
        <f>BAWANA!AW85+BAWANA!AX85</f>
        <v>26.87</v>
      </c>
      <c r="Z85">
        <f>BAWANA!BD85+BAWANA!BE85</f>
        <v>26.87</v>
      </c>
      <c r="AA85">
        <f>BAWANA!X85+BAWANA!Y85</f>
        <v>26.87</v>
      </c>
      <c r="AB85">
        <f>BAWANA!AE85+BAWANA!AF85</f>
        <v>26.87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216.26</v>
      </c>
      <c r="E86">
        <f>BAWANA!AM86</f>
        <v>0</v>
      </c>
      <c r="F86">
        <f t="shared" si="11"/>
        <v>256</v>
      </c>
      <c r="G86">
        <f t="shared" si="12"/>
        <v>216.26</v>
      </c>
      <c r="H86" s="113"/>
      <c r="I86">
        <f>BRPL_EOD!AI86+BRPL_EOD!AJ86</f>
        <v>84</v>
      </c>
      <c r="J86">
        <f>BYPL_EOD!AI86+BYPL_EOD!AJ86</f>
        <v>48.37</v>
      </c>
      <c r="K86">
        <f>MES_EOD!AI86+MES_EOD!AJ86</f>
        <v>5.84</v>
      </c>
      <c r="L86">
        <f>NDMC_EOD!AI86+NDMC_EOD!AJ86</f>
        <v>19.600000000000001</v>
      </c>
      <c r="M86">
        <f>TPDDL_EOD!AI86+TPDDL_EOD!AJ86</f>
        <v>58.45</v>
      </c>
      <c r="N86">
        <f t="shared" si="7"/>
        <v>216.26</v>
      </c>
      <c r="O86" s="113">
        <f t="shared" si="8"/>
        <v>0</v>
      </c>
      <c r="P86">
        <v>84</v>
      </c>
      <c r="Q86">
        <v>48.37</v>
      </c>
      <c r="R86">
        <v>5.84</v>
      </c>
      <c r="S86">
        <v>19.600000000000001</v>
      </c>
      <c r="T86">
        <v>58.45</v>
      </c>
      <c r="U86" s="115">
        <f t="shared" si="9"/>
        <v>216.26</v>
      </c>
      <c r="V86" s="113">
        <f t="shared" si="10"/>
        <v>0</v>
      </c>
      <c r="Y86">
        <f>BAWANA!AW86+BAWANA!AX86</f>
        <v>26.87</v>
      </c>
      <c r="Z86">
        <f>BAWANA!BD86+BAWANA!BE86</f>
        <v>26.87</v>
      </c>
      <c r="AA86">
        <f>BAWANA!X86+BAWANA!Y86</f>
        <v>26.87</v>
      </c>
      <c r="AB86">
        <f>BAWANA!AE86+BAWANA!AF86</f>
        <v>26.87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216.26</v>
      </c>
      <c r="E87">
        <f>BAWANA!AM87</f>
        <v>0</v>
      </c>
      <c r="F87">
        <f t="shared" si="11"/>
        <v>256</v>
      </c>
      <c r="G87">
        <f t="shared" si="12"/>
        <v>216.26</v>
      </c>
      <c r="H87" s="113"/>
      <c r="I87">
        <f>BRPL_EOD!AI87+BRPL_EOD!AJ87</f>
        <v>84</v>
      </c>
      <c r="J87">
        <f>BYPL_EOD!AI87+BYPL_EOD!AJ87</f>
        <v>48.37</v>
      </c>
      <c r="K87">
        <f>MES_EOD!AI87+MES_EOD!AJ87</f>
        <v>5.84</v>
      </c>
      <c r="L87">
        <f>NDMC_EOD!AI87+NDMC_EOD!AJ87</f>
        <v>19.600000000000001</v>
      </c>
      <c r="M87">
        <f>TPDDL_EOD!AI87+TPDDL_EOD!AJ87</f>
        <v>58.45</v>
      </c>
      <c r="N87">
        <f t="shared" si="7"/>
        <v>216.26</v>
      </c>
      <c r="O87" s="113">
        <f t="shared" si="8"/>
        <v>0</v>
      </c>
      <c r="P87">
        <v>84</v>
      </c>
      <c r="Q87">
        <v>48.37</v>
      </c>
      <c r="R87">
        <v>5.84</v>
      </c>
      <c r="S87">
        <v>19.600000000000001</v>
      </c>
      <c r="T87">
        <v>58.45</v>
      </c>
      <c r="U87" s="115">
        <f t="shared" si="9"/>
        <v>216.26</v>
      </c>
      <c r="V87" s="113">
        <f t="shared" si="10"/>
        <v>0</v>
      </c>
      <c r="Y87">
        <f>BAWANA!AW87+BAWANA!AX87</f>
        <v>26.87</v>
      </c>
      <c r="Z87">
        <f>BAWANA!BD87+BAWANA!BE87</f>
        <v>26.87</v>
      </c>
      <c r="AA87">
        <f>BAWANA!X87+BAWANA!Y87</f>
        <v>26.87</v>
      </c>
      <c r="AB87">
        <f>BAWANA!AE87+BAWANA!AF87</f>
        <v>26.87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216.26</v>
      </c>
      <c r="E88">
        <f>BAWANA!AM88</f>
        <v>0</v>
      </c>
      <c r="F88">
        <f t="shared" si="11"/>
        <v>256</v>
      </c>
      <c r="G88">
        <f t="shared" si="12"/>
        <v>216.26</v>
      </c>
      <c r="H88" s="113"/>
      <c r="I88">
        <f>BRPL_EOD!AI88+BRPL_EOD!AJ88</f>
        <v>84</v>
      </c>
      <c r="J88">
        <f>BYPL_EOD!AI88+BYPL_EOD!AJ88</f>
        <v>48.37</v>
      </c>
      <c r="K88">
        <f>MES_EOD!AI88+MES_EOD!AJ88</f>
        <v>5.84</v>
      </c>
      <c r="L88">
        <f>NDMC_EOD!AI88+NDMC_EOD!AJ88</f>
        <v>19.600000000000001</v>
      </c>
      <c r="M88">
        <f>TPDDL_EOD!AI88+TPDDL_EOD!AJ88</f>
        <v>58.45</v>
      </c>
      <c r="N88">
        <f t="shared" si="7"/>
        <v>216.26</v>
      </c>
      <c r="O88" s="113">
        <f t="shared" si="8"/>
        <v>0</v>
      </c>
      <c r="P88">
        <v>84</v>
      </c>
      <c r="Q88">
        <v>48.37</v>
      </c>
      <c r="R88">
        <v>5.84</v>
      </c>
      <c r="S88">
        <v>19.600000000000001</v>
      </c>
      <c r="T88">
        <v>58.45</v>
      </c>
      <c r="U88" s="115">
        <f t="shared" si="9"/>
        <v>216.26</v>
      </c>
      <c r="V88" s="113">
        <f t="shared" si="10"/>
        <v>0</v>
      </c>
      <c r="Y88">
        <f>BAWANA!AW88+BAWANA!AX88</f>
        <v>26.87</v>
      </c>
      <c r="Z88">
        <f>BAWANA!BD88+BAWANA!BE88</f>
        <v>26.87</v>
      </c>
      <c r="AA88">
        <f>BAWANA!X88+BAWANA!Y88</f>
        <v>26.87</v>
      </c>
      <c r="AB88">
        <f>BAWANA!AE88+BAWANA!AF88</f>
        <v>26.87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216.26</v>
      </c>
      <c r="E89">
        <f>BAWANA!AM89</f>
        <v>0</v>
      </c>
      <c r="F89">
        <f t="shared" si="11"/>
        <v>256</v>
      </c>
      <c r="G89">
        <f t="shared" si="12"/>
        <v>216.26</v>
      </c>
      <c r="H89" s="113"/>
      <c r="I89">
        <f>BRPL_EOD!AI89+BRPL_EOD!AJ89</f>
        <v>84</v>
      </c>
      <c r="J89">
        <f>BYPL_EOD!AI89+BYPL_EOD!AJ89</f>
        <v>48.37</v>
      </c>
      <c r="K89">
        <f>MES_EOD!AI89+MES_EOD!AJ89</f>
        <v>5.84</v>
      </c>
      <c r="L89">
        <f>NDMC_EOD!AI89+NDMC_EOD!AJ89</f>
        <v>19.600000000000001</v>
      </c>
      <c r="M89">
        <f>TPDDL_EOD!AI89+TPDDL_EOD!AJ89</f>
        <v>58.45</v>
      </c>
      <c r="N89">
        <f t="shared" si="7"/>
        <v>216.26</v>
      </c>
      <c r="O89" s="113">
        <f t="shared" si="8"/>
        <v>0</v>
      </c>
      <c r="P89">
        <v>84</v>
      </c>
      <c r="Q89">
        <v>48.37</v>
      </c>
      <c r="R89">
        <v>5.84</v>
      </c>
      <c r="S89">
        <v>19.600000000000001</v>
      </c>
      <c r="T89">
        <v>58.45</v>
      </c>
      <c r="U89" s="115">
        <f t="shared" si="9"/>
        <v>216.26</v>
      </c>
      <c r="V89" s="113">
        <f t="shared" si="10"/>
        <v>0</v>
      </c>
      <c r="Y89">
        <f>BAWANA!AW89+BAWANA!AX89</f>
        <v>26.87</v>
      </c>
      <c r="Z89">
        <f>BAWANA!BD89+BAWANA!BE89</f>
        <v>26.87</v>
      </c>
      <c r="AA89">
        <f>BAWANA!X89+BAWANA!Y89</f>
        <v>26.87</v>
      </c>
      <c r="AB89">
        <f>BAWANA!AE89+BAWANA!AF89</f>
        <v>26.87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216.26</v>
      </c>
      <c r="E90">
        <f>BAWANA!AM90</f>
        <v>0</v>
      </c>
      <c r="F90">
        <f t="shared" si="11"/>
        <v>256</v>
      </c>
      <c r="G90">
        <f t="shared" si="12"/>
        <v>216.26</v>
      </c>
      <c r="H90" s="113"/>
      <c r="I90">
        <f>BRPL_EOD!AI90+BRPL_EOD!AJ90</f>
        <v>84</v>
      </c>
      <c r="J90">
        <f>BYPL_EOD!AI90+BYPL_EOD!AJ90</f>
        <v>48.37</v>
      </c>
      <c r="K90">
        <f>MES_EOD!AI90+MES_EOD!AJ90</f>
        <v>5.84</v>
      </c>
      <c r="L90">
        <f>NDMC_EOD!AI90+NDMC_EOD!AJ90</f>
        <v>19.600000000000001</v>
      </c>
      <c r="M90">
        <f>TPDDL_EOD!AI90+TPDDL_EOD!AJ90</f>
        <v>58.45</v>
      </c>
      <c r="N90">
        <f t="shared" si="7"/>
        <v>216.26</v>
      </c>
      <c r="O90" s="113">
        <f t="shared" si="8"/>
        <v>0</v>
      </c>
      <c r="P90">
        <v>84</v>
      </c>
      <c r="Q90">
        <v>48.37</v>
      </c>
      <c r="R90">
        <v>5.84</v>
      </c>
      <c r="S90">
        <v>19.600000000000001</v>
      </c>
      <c r="T90">
        <v>58.45</v>
      </c>
      <c r="U90" s="115">
        <f t="shared" si="9"/>
        <v>216.26</v>
      </c>
      <c r="V90" s="113">
        <f t="shared" si="10"/>
        <v>0</v>
      </c>
      <c r="Y90">
        <f>BAWANA!AW90+BAWANA!AX90</f>
        <v>26.87</v>
      </c>
      <c r="Z90">
        <f>BAWANA!BD90+BAWANA!BE90</f>
        <v>26.87</v>
      </c>
      <c r="AA90">
        <f>BAWANA!X90+BAWANA!Y90</f>
        <v>26.87</v>
      </c>
      <c r="AB90">
        <f>BAWANA!AE90+BAWANA!AF90</f>
        <v>26.87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220.39999999999998</v>
      </c>
      <c r="E91">
        <f>BAWANA!AM91</f>
        <v>0</v>
      </c>
      <c r="F91">
        <f t="shared" si="11"/>
        <v>256</v>
      </c>
      <c r="G91">
        <f t="shared" si="12"/>
        <v>220.39999999999998</v>
      </c>
      <c r="H91" s="113"/>
      <c r="I91">
        <f>BRPL_EOD!AI91+BRPL_EOD!AJ91</f>
        <v>84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53.95</v>
      </c>
      <c r="N91">
        <f t="shared" si="7"/>
        <v>220.39</v>
      </c>
      <c r="O91" s="113">
        <f t="shared" si="8"/>
        <v>9.9999999999909051E-3</v>
      </c>
      <c r="P91">
        <v>84.005073575086669</v>
      </c>
      <c r="Q91">
        <v>57.6</v>
      </c>
      <c r="R91">
        <v>5.84</v>
      </c>
      <c r="S91">
        <v>19.001213482896265</v>
      </c>
      <c r="T91">
        <v>53.95371294201707</v>
      </c>
      <c r="U91" s="115">
        <f t="shared" si="9"/>
        <v>220.4</v>
      </c>
      <c r="V91" s="113">
        <f t="shared" si="10"/>
        <v>0</v>
      </c>
      <c r="Y91">
        <f>BAWANA!AW91+BAWANA!AX91</f>
        <v>24.8</v>
      </c>
      <c r="Z91">
        <f>BAWANA!BD91+BAWANA!BE91</f>
        <v>24.8</v>
      </c>
      <c r="AA91">
        <f>BAWANA!X91+BAWANA!Y91</f>
        <v>24.8</v>
      </c>
      <c r="AB91">
        <f>BAWANA!AE91+BAWANA!AF91</f>
        <v>24.8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220.39999999999998</v>
      </c>
      <c r="E92">
        <f>BAWANA!AM92</f>
        <v>0</v>
      </c>
      <c r="F92">
        <f t="shared" si="11"/>
        <v>256</v>
      </c>
      <c r="G92">
        <f t="shared" si="12"/>
        <v>220.39999999999998</v>
      </c>
      <c r="H92" s="113"/>
      <c r="I92">
        <f>BRPL_EOD!AI92+BRPL_EOD!AJ92</f>
        <v>84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53.95</v>
      </c>
      <c r="N92">
        <f t="shared" si="7"/>
        <v>220.39</v>
      </c>
      <c r="O92" s="113">
        <f t="shared" si="8"/>
        <v>9.9999999999909051E-3</v>
      </c>
      <c r="P92">
        <v>84.005073575086669</v>
      </c>
      <c r="Q92">
        <v>57.6</v>
      </c>
      <c r="R92">
        <v>5.84</v>
      </c>
      <c r="S92">
        <v>19.001213482896265</v>
      </c>
      <c r="T92">
        <v>53.95371294201707</v>
      </c>
      <c r="U92" s="115">
        <f t="shared" si="9"/>
        <v>220.4</v>
      </c>
      <c r="V92" s="113">
        <f t="shared" si="10"/>
        <v>0</v>
      </c>
      <c r="Y92">
        <f>BAWANA!AW92+BAWANA!AX92</f>
        <v>24.8</v>
      </c>
      <c r="Z92">
        <f>BAWANA!BD92+BAWANA!BE92</f>
        <v>24.8</v>
      </c>
      <c r="AA92">
        <f>BAWANA!X92+BAWANA!Y92</f>
        <v>24.8</v>
      </c>
      <c r="AB92">
        <f>BAWANA!AE92+BAWANA!AF92</f>
        <v>24.8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216.26</v>
      </c>
      <c r="E93">
        <f>BAWANA!AM93</f>
        <v>0</v>
      </c>
      <c r="F93">
        <f t="shared" si="11"/>
        <v>256</v>
      </c>
      <c r="G93">
        <f t="shared" si="12"/>
        <v>216.26</v>
      </c>
      <c r="H93" s="113"/>
      <c r="I93">
        <f>BRPL_EOD!AI93+BRPL_EOD!AJ93</f>
        <v>84</v>
      </c>
      <c r="J93">
        <f>BYPL_EOD!AI93+BYPL_EOD!AJ93</f>
        <v>48.37</v>
      </c>
      <c r="K93">
        <f>MES_EOD!AI93+MES_EOD!AJ93</f>
        <v>5.84</v>
      </c>
      <c r="L93">
        <f>NDMC_EOD!AI93+NDMC_EOD!AJ93</f>
        <v>19.600000000000001</v>
      </c>
      <c r="M93">
        <f>TPDDL_EOD!AI93+TPDDL_EOD!AJ93</f>
        <v>58.45</v>
      </c>
      <c r="N93">
        <f t="shared" si="7"/>
        <v>216.26</v>
      </c>
      <c r="O93" s="113">
        <f t="shared" si="8"/>
        <v>0</v>
      </c>
      <c r="P93">
        <v>84</v>
      </c>
      <c r="Q93">
        <v>48.37</v>
      </c>
      <c r="R93">
        <v>5.84</v>
      </c>
      <c r="S93">
        <v>19.600000000000001</v>
      </c>
      <c r="T93">
        <v>58.45</v>
      </c>
      <c r="U93" s="115">
        <f t="shared" si="9"/>
        <v>216.26</v>
      </c>
      <c r="V93" s="113">
        <f t="shared" si="10"/>
        <v>0</v>
      </c>
      <c r="Y93">
        <f>BAWANA!AW93+BAWANA!AX93</f>
        <v>26.87</v>
      </c>
      <c r="Z93">
        <f>BAWANA!BD93+BAWANA!BE93</f>
        <v>26.87</v>
      </c>
      <c r="AA93">
        <f>BAWANA!X93+BAWANA!Y93</f>
        <v>26.87</v>
      </c>
      <c r="AB93">
        <f>BAWANA!AE93+BAWANA!AF93</f>
        <v>26.87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216.26</v>
      </c>
      <c r="E94">
        <f>BAWANA!AM94</f>
        <v>0</v>
      </c>
      <c r="F94">
        <f t="shared" si="11"/>
        <v>256</v>
      </c>
      <c r="G94">
        <f t="shared" si="12"/>
        <v>216.26</v>
      </c>
      <c r="H94" s="113"/>
      <c r="I94">
        <f>BRPL_EOD!AI94+BRPL_EOD!AJ94</f>
        <v>84</v>
      </c>
      <c r="J94">
        <f>BYPL_EOD!AI94+BYPL_EOD!AJ94</f>
        <v>48.37</v>
      </c>
      <c r="K94">
        <f>MES_EOD!AI94+MES_EOD!AJ94</f>
        <v>5.84</v>
      </c>
      <c r="L94">
        <f>NDMC_EOD!AI94+NDMC_EOD!AJ94</f>
        <v>19.600000000000001</v>
      </c>
      <c r="M94">
        <f>TPDDL_EOD!AI94+TPDDL_EOD!AJ94</f>
        <v>58.45</v>
      </c>
      <c r="N94">
        <f t="shared" si="7"/>
        <v>216.26</v>
      </c>
      <c r="O94" s="113">
        <f t="shared" si="8"/>
        <v>0</v>
      </c>
      <c r="P94">
        <v>84</v>
      </c>
      <c r="Q94">
        <v>48.37</v>
      </c>
      <c r="R94">
        <v>5.84</v>
      </c>
      <c r="S94">
        <v>19.600000000000001</v>
      </c>
      <c r="T94">
        <v>58.45</v>
      </c>
      <c r="U94" s="115">
        <f t="shared" si="9"/>
        <v>216.26</v>
      </c>
      <c r="V94" s="113">
        <f t="shared" si="10"/>
        <v>0</v>
      </c>
      <c r="Y94">
        <f>BAWANA!AW94+BAWANA!AX94</f>
        <v>26.87</v>
      </c>
      <c r="Z94">
        <f>BAWANA!BD94+BAWANA!BE94</f>
        <v>26.87</v>
      </c>
      <c r="AA94">
        <f>BAWANA!X94+BAWANA!Y94</f>
        <v>26.87</v>
      </c>
      <c r="AB94">
        <f>BAWANA!AE94+BAWANA!AF94</f>
        <v>26.87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216.26</v>
      </c>
      <c r="E95">
        <f>BAWANA!AM95</f>
        <v>0</v>
      </c>
      <c r="F95">
        <f t="shared" si="11"/>
        <v>256</v>
      </c>
      <c r="G95">
        <f t="shared" si="12"/>
        <v>216.26</v>
      </c>
      <c r="H95" s="113"/>
      <c r="I95">
        <f>BRPL_EOD!AI95+BRPL_EOD!AJ95</f>
        <v>84</v>
      </c>
      <c r="J95">
        <f>BYPL_EOD!AI95+BYPL_EOD!AJ95</f>
        <v>48.37</v>
      </c>
      <c r="K95">
        <f>MES_EOD!AI95+MES_EOD!AJ95</f>
        <v>5.84</v>
      </c>
      <c r="L95">
        <f>NDMC_EOD!AI95+NDMC_EOD!AJ95</f>
        <v>19.600000000000001</v>
      </c>
      <c r="M95">
        <f>TPDDL_EOD!AI95+TPDDL_EOD!AJ95</f>
        <v>58.45</v>
      </c>
      <c r="N95">
        <f t="shared" si="7"/>
        <v>216.26</v>
      </c>
      <c r="O95" s="113">
        <f t="shared" si="8"/>
        <v>0</v>
      </c>
      <c r="P95">
        <v>84</v>
      </c>
      <c r="Q95">
        <v>48.37</v>
      </c>
      <c r="R95">
        <v>5.84</v>
      </c>
      <c r="S95">
        <v>19.600000000000001</v>
      </c>
      <c r="T95">
        <v>58.45</v>
      </c>
      <c r="U95" s="115">
        <f t="shared" si="9"/>
        <v>216.26</v>
      </c>
      <c r="V95" s="113">
        <f t="shared" si="10"/>
        <v>0</v>
      </c>
      <c r="Y95">
        <f>BAWANA!AW95+BAWANA!AX95</f>
        <v>26.87</v>
      </c>
      <c r="Z95">
        <f>BAWANA!BD95+BAWANA!BE95</f>
        <v>26.87</v>
      </c>
      <c r="AA95">
        <f>BAWANA!X95+BAWANA!Y95</f>
        <v>26.87</v>
      </c>
      <c r="AB95">
        <f>BAWANA!AE95+BAWANA!AF95</f>
        <v>26.87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216.26</v>
      </c>
      <c r="E96">
        <f>BAWANA!AM96</f>
        <v>0</v>
      </c>
      <c r="F96">
        <f t="shared" si="11"/>
        <v>256</v>
      </c>
      <c r="G96">
        <f t="shared" si="12"/>
        <v>216.26</v>
      </c>
      <c r="H96" s="113"/>
      <c r="I96">
        <f>BRPL_EOD!AI96+BRPL_EOD!AJ96</f>
        <v>84</v>
      </c>
      <c r="J96">
        <f>BYPL_EOD!AI96+BYPL_EOD!AJ96</f>
        <v>48.37</v>
      </c>
      <c r="K96">
        <f>MES_EOD!AI96+MES_EOD!AJ96</f>
        <v>5.84</v>
      </c>
      <c r="L96">
        <f>NDMC_EOD!AI96+NDMC_EOD!AJ96</f>
        <v>19.600000000000001</v>
      </c>
      <c r="M96">
        <f>TPDDL_EOD!AI96+TPDDL_EOD!AJ96</f>
        <v>58.45</v>
      </c>
      <c r="N96">
        <f t="shared" si="7"/>
        <v>216.26</v>
      </c>
      <c r="O96" s="113">
        <f t="shared" si="8"/>
        <v>0</v>
      </c>
      <c r="P96">
        <v>84</v>
      </c>
      <c r="Q96">
        <v>48.37</v>
      </c>
      <c r="R96">
        <v>5.84</v>
      </c>
      <c r="S96">
        <v>19.600000000000001</v>
      </c>
      <c r="T96">
        <v>58.45</v>
      </c>
      <c r="U96" s="115">
        <f t="shared" si="9"/>
        <v>216.26</v>
      </c>
      <c r="V96" s="113">
        <f t="shared" si="10"/>
        <v>0</v>
      </c>
      <c r="Y96">
        <f>BAWANA!AW96+BAWANA!AX96</f>
        <v>26.87</v>
      </c>
      <c r="Z96">
        <f>BAWANA!BD96+BAWANA!BE96</f>
        <v>26.87</v>
      </c>
      <c r="AA96">
        <f>BAWANA!X96+BAWANA!Y96</f>
        <v>26.87</v>
      </c>
      <c r="AB96">
        <f>BAWANA!AE96+BAWANA!AF96</f>
        <v>26.87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216.26</v>
      </c>
      <c r="E97">
        <f>BAWANA!AM97</f>
        <v>0</v>
      </c>
      <c r="F97">
        <f t="shared" si="11"/>
        <v>256</v>
      </c>
      <c r="G97">
        <f t="shared" si="12"/>
        <v>216.26</v>
      </c>
      <c r="H97" s="113"/>
      <c r="I97">
        <f>BRPL_EOD!AI97+BRPL_EOD!AJ97</f>
        <v>84</v>
      </c>
      <c r="J97">
        <f>BYPL_EOD!AI97+BYPL_EOD!AJ97</f>
        <v>48.37</v>
      </c>
      <c r="K97">
        <f>MES_EOD!AI97+MES_EOD!AJ97</f>
        <v>5.84</v>
      </c>
      <c r="L97">
        <f>NDMC_EOD!AI97+NDMC_EOD!AJ97</f>
        <v>19.600000000000001</v>
      </c>
      <c r="M97">
        <f>TPDDL_EOD!AI97+TPDDL_EOD!AJ97</f>
        <v>58.45</v>
      </c>
      <c r="N97">
        <f t="shared" si="7"/>
        <v>216.26</v>
      </c>
      <c r="O97" s="113">
        <f t="shared" si="8"/>
        <v>0</v>
      </c>
      <c r="P97">
        <v>84</v>
      </c>
      <c r="Q97">
        <v>48.37</v>
      </c>
      <c r="R97">
        <v>5.84</v>
      </c>
      <c r="S97">
        <v>19.600000000000001</v>
      </c>
      <c r="T97">
        <v>58.45</v>
      </c>
      <c r="U97" s="115">
        <f t="shared" si="9"/>
        <v>216.26</v>
      </c>
      <c r="V97" s="113">
        <f t="shared" si="10"/>
        <v>0</v>
      </c>
      <c r="Y97">
        <f>BAWANA!AW97+BAWANA!AX97</f>
        <v>26.87</v>
      </c>
      <c r="Z97">
        <f>BAWANA!BD97+BAWANA!BE97</f>
        <v>26.87</v>
      </c>
      <c r="AA97">
        <f>BAWANA!X97+BAWANA!Y97</f>
        <v>26.87</v>
      </c>
      <c r="AB97">
        <f>BAWANA!AE97+BAWANA!AF97</f>
        <v>26.87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216.26</v>
      </c>
      <c r="E98">
        <f>BAWANA!AM98</f>
        <v>0</v>
      </c>
      <c r="F98">
        <f t="shared" si="11"/>
        <v>256</v>
      </c>
      <c r="G98">
        <f t="shared" si="12"/>
        <v>216.26</v>
      </c>
      <c r="H98" s="113"/>
      <c r="I98">
        <f>BRPL_EOD!AI98+BRPL_EOD!AJ98</f>
        <v>84</v>
      </c>
      <c r="J98">
        <f>BYPL_EOD!AI98+BYPL_EOD!AJ98</f>
        <v>48.37</v>
      </c>
      <c r="K98">
        <f>MES_EOD!AI98+MES_EOD!AJ98</f>
        <v>5.84</v>
      </c>
      <c r="L98">
        <f>NDMC_EOD!AI98+NDMC_EOD!AJ98</f>
        <v>19.600000000000001</v>
      </c>
      <c r="M98">
        <f>TPDDL_EOD!AI98+TPDDL_EOD!AJ98</f>
        <v>58.45</v>
      </c>
      <c r="N98">
        <f t="shared" si="7"/>
        <v>216.26</v>
      </c>
      <c r="O98" s="113">
        <f t="shared" si="8"/>
        <v>0</v>
      </c>
      <c r="P98">
        <v>84</v>
      </c>
      <c r="Q98">
        <v>48.37</v>
      </c>
      <c r="R98">
        <v>5.84</v>
      </c>
      <c r="S98">
        <v>19.600000000000001</v>
      </c>
      <c r="T98">
        <v>58.45</v>
      </c>
      <c r="U98" s="115">
        <f t="shared" si="9"/>
        <v>216.26</v>
      </c>
      <c r="V98" s="113">
        <f t="shared" si="10"/>
        <v>0</v>
      </c>
      <c r="Y98">
        <f>BAWANA!AW98+BAWANA!AX98</f>
        <v>26.87</v>
      </c>
      <c r="Z98">
        <f>BAWANA!BD98+BAWANA!BE98</f>
        <v>26.87</v>
      </c>
      <c r="AA98">
        <f>BAWANA!X98+BAWANA!Y98</f>
        <v>26.87</v>
      </c>
      <c r="AB98">
        <f>BAWANA!AE98+BAWANA!AF98</f>
        <v>26.87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7.47</v>
      </c>
      <c r="C99" s="115">
        <f t="shared" ref="C99:U99" si="14">SUM(C3:C98)/4000</f>
        <v>0.19500000000000001</v>
      </c>
      <c r="D99" s="115">
        <f t="shared" si="14"/>
        <v>3.6847275000000042</v>
      </c>
      <c r="E99" s="115">
        <f t="shared" si="14"/>
        <v>0.156</v>
      </c>
      <c r="F99" s="115">
        <f t="shared" si="14"/>
        <v>6.1319999999999997</v>
      </c>
      <c r="G99" s="115">
        <f t="shared" si="14"/>
        <v>3.8407275000000038</v>
      </c>
      <c r="H99" s="115"/>
      <c r="I99" s="115">
        <f t="shared" si="14"/>
        <v>1.4890249999999996</v>
      </c>
      <c r="J99" s="115">
        <f t="shared" si="14"/>
        <v>0.86602249999999914</v>
      </c>
      <c r="K99" s="115">
        <f t="shared" si="14"/>
        <v>0.10208249999999987</v>
      </c>
      <c r="L99" s="115">
        <f t="shared" si="14"/>
        <v>0.35306249999999972</v>
      </c>
      <c r="M99" s="115">
        <f t="shared" si="14"/>
        <v>1.0426724999999994</v>
      </c>
      <c r="N99" s="115">
        <f t="shared" si="14"/>
        <v>3.8528650000000018</v>
      </c>
      <c r="O99" s="115">
        <f t="shared" si="14"/>
        <v>-1.2137500000000032E-2</v>
      </c>
      <c r="P99" s="115">
        <f t="shared" si="14"/>
        <v>1.4835824059966898</v>
      </c>
      <c r="Q99" s="115">
        <f t="shared" si="14"/>
        <v>0.86355704919938248</v>
      </c>
      <c r="R99" s="115">
        <f t="shared" si="14"/>
        <v>0.10176290790844196</v>
      </c>
      <c r="S99" s="115">
        <f t="shared" si="14"/>
        <v>0.35202263505492359</v>
      </c>
      <c r="T99" s="115">
        <f t="shared" si="14"/>
        <v>1.0398025018405592</v>
      </c>
      <c r="U99" s="115">
        <f t="shared" si="14"/>
        <v>3.8407275000000038</v>
      </c>
      <c r="V99" s="115">
        <f t="shared" si="10"/>
        <v>0</v>
      </c>
      <c r="Y99" s="115">
        <f>SUM(Y3:Y98)/4000</f>
        <v>0.43439499999999953</v>
      </c>
      <c r="Z99" s="115">
        <f t="shared" ref="Z99:AD99" si="15">SUM(Z3:Z98)/4000</f>
        <v>0.43975499999999956</v>
      </c>
      <c r="AA99" s="115">
        <f t="shared" si="15"/>
        <v>0.43439499999999953</v>
      </c>
      <c r="AB99" s="115">
        <f t="shared" si="15"/>
        <v>0.43975499999999956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1020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816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0.255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0.20399999999999999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720</v>
      </c>
      <c r="C23">
        <f>BAWANA!G23</f>
        <v>30</v>
      </c>
      <c r="D23">
        <f>BAWANA!AP23</f>
        <v>0</v>
      </c>
      <c r="E23">
        <f>BAWANA!AQ23</f>
        <v>24</v>
      </c>
      <c r="F23">
        <f t="shared" si="4"/>
        <v>600</v>
      </c>
      <c r="G23">
        <f t="shared" si="5"/>
        <v>24</v>
      </c>
      <c r="H23" s="113"/>
      <c r="I23">
        <f>BRPL_EOD!AM23+BRPL_EOD!AN23</f>
        <v>9.34</v>
      </c>
      <c r="J23">
        <f>BYPL_EOD!AM23+BYPL_EOD!AN23</f>
        <v>5.4</v>
      </c>
      <c r="K23">
        <f>MES_EOD!AM23+MES_EOD!AN23</f>
        <v>0.55000000000000004</v>
      </c>
      <c r="L23">
        <f>NDMC_EOD!AM23+NDMC_EOD!AN23</f>
        <v>2.19</v>
      </c>
      <c r="M23">
        <f>TPDDL_EOD!AM23+TPDDL_EOD!AN23</f>
        <v>6.53</v>
      </c>
      <c r="N23">
        <f t="shared" si="0"/>
        <v>24.01</v>
      </c>
      <c r="O23" s="113">
        <f t="shared" si="1"/>
        <v>-1.0000000000001563E-2</v>
      </c>
      <c r="P23">
        <v>9.3361099541857548</v>
      </c>
      <c r="Q23">
        <v>5.3977509371095378</v>
      </c>
      <c r="R23">
        <v>0.54977092877967515</v>
      </c>
      <c r="S23">
        <v>2.1890878800499789</v>
      </c>
      <c r="T23">
        <v>6.5272802998750521</v>
      </c>
      <c r="U23" s="115">
        <f t="shared" si="2"/>
        <v>24</v>
      </c>
      <c r="V23" s="113">
        <f t="shared" si="3"/>
        <v>0</v>
      </c>
      <c r="Y23">
        <f>BAWANA!BA23+BAWANA!BB23</f>
        <v>3</v>
      </c>
      <c r="Z23">
        <f>BAWANA!BH23+BAWANA!BI23</f>
        <v>3</v>
      </c>
      <c r="AA23">
        <f>BAWANA!AB23+BAWANA!AC23</f>
        <v>3</v>
      </c>
      <c r="AB23">
        <f>BAWANA!AI23+BAWANA!AJ23</f>
        <v>3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720</v>
      </c>
      <c r="C24">
        <f>BAWANA!G24</f>
        <v>30</v>
      </c>
      <c r="D24">
        <f>BAWANA!AP24</f>
        <v>0</v>
      </c>
      <c r="E24">
        <f>BAWANA!AQ24</f>
        <v>24</v>
      </c>
      <c r="F24">
        <f t="shared" si="4"/>
        <v>600</v>
      </c>
      <c r="G24">
        <f t="shared" si="5"/>
        <v>24</v>
      </c>
      <c r="H24" s="113"/>
      <c r="I24">
        <f>BRPL_EOD!AM24+BRPL_EOD!AN24</f>
        <v>9.34</v>
      </c>
      <c r="J24">
        <f>BYPL_EOD!AM24+BYPL_EOD!AN24</f>
        <v>5.4</v>
      </c>
      <c r="K24">
        <f>MES_EOD!AM24+MES_EOD!AN24</f>
        <v>0.55000000000000004</v>
      </c>
      <c r="L24">
        <f>NDMC_EOD!AM24+NDMC_EOD!AN24</f>
        <v>2.19</v>
      </c>
      <c r="M24">
        <f>TPDDL_EOD!AM24+TPDDL_EOD!AN24</f>
        <v>6.53</v>
      </c>
      <c r="N24">
        <f t="shared" si="0"/>
        <v>24.01</v>
      </c>
      <c r="O24" s="113">
        <f t="shared" si="1"/>
        <v>-1.0000000000001563E-2</v>
      </c>
      <c r="P24">
        <v>9.3361099541857548</v>
      </c>
      <c r="Q24">
        <v>5.3977509371095378</v>
      </c>
      <c r="R24">
        <v>0.54977092877967515</v>
      </c>
      <c r="S24">
        <v>2.1890878800499789</v>
      </c>
      <c r="T24">
        <v>6.5272802998750521</v>
      </c>
      <c r="U24" s="115">
        <f t="shared" si="2"/>
        <v>24</v>
      </c>
      <c r="V24" s="113">
        <f t="shared" si="3"/>
        <v>0</v>
      </c>
      <c r="Y24">
        <f>BAWANA!BA24+BAWANA!BB24</f>
        <v>3</v>
      </c>
      <c r="Z24">
        <f>BAWANA!BH24+BAWANA!BI24</f>
        <v>3</v>
      </c>
      <c r="AA24">
        <f>BAWANA!AB24+BAWANA!AC24</f>
        <v>3</v>
      </c>
      <c r="AB24">
        <f>BAWANA!AI24+BAWANA!AJ24</f>
        <v>3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720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576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720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576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720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576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720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576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720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576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720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576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720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576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720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576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720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576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720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576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720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576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720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576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720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576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720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576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710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568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710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568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710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568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710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568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710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568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710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568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710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568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710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568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710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568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710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568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710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568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710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568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544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544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544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544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544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544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544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544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544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544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544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544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544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544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544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544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544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544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544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544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544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544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544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544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700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560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700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560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700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560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700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560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700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560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700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560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700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560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700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560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700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560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700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560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700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560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700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560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700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560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700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560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700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560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700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560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700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560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700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560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700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560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700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560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700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560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700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560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700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560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700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560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18.39</v>
      </c>
      <c r="C99" s="115">
        <f t="shared" ref="C99:U99" si="14">SUM(C3:C98)/4000</f>
        <v>1.4999999999999999E-2</v>
      </c>
      <c r="D99" s="115">
        <f t="shared" si="14"/>
        <v>0</v>
      </c>
      <c r="E99" s="115">
        <f t="shared" si="14"/>
        <v>1.2E-2</v>
      </c>
      <c r="F99" s="115">
        <f t="shared" si="14"/>
        <v>14.724</v>
      </c>
      <c r="G99" s="115">
        <f t="shared" si="14"/>
        <v>1.2E-2</v>
      </c>
      <c r="H99" s="115"/>
      <c r="I99" s="115">
        <f t="shared" si="14"/>
        <v>4.6699999999999997E-3</v>
      </c>
      <c r="J99" s="115">
        <f t="shared" si="14"/>
        <v>2.7000000000000001E-3</v>
      </c>
      <c r="K99" s="115">
        <f t="shared" si="14"/>
        <v>2.7500000000000002E-4</v>
      </c>
      <c r="L99" s="115">
        <f t="shared" si="14"/>
        <v>1.0950000000000001E-3</v>
      </c>
      <c r="M99" s="115">
        <f t="shared" si="14"/>
        <v>3.2650000000000001E-3</v>
      </c>
      <c r="N99" s="115">
        <f t="shared" si="14"/>
        <v>1.2005E-2</v>
      </c>
      <c r="O99" s="115">
        <f t="shared" si="14"/>
        <v>-5.0000000000007814E-6</v>
      </c>
      <c r="P99" s="115">
        <f t="shared" si="14"/>
        <v>4.6680549770928776E-3</v>
      </c>
      <c r="Q99" s="115">
        <f t="shared" si="14"/>
        <v>2.6988754685547691E-3</v>
      </c>
      <c r="R99" s="115">
        <f t="shared" si="14"/>
        <v>2.7488546438983756E-4</v>
      </c>
      <c r="S99" s="115">
        <f t="shared" si="14"/>
        <v>1.0945439400249894E-3</v>
      </c>
      <c r="T99" s="115">
        <f t="shared" si="14"/>
        <v>3.2636401499375259E-3</v>
      </c>
      <c r="U99" s="115">
        <f t="shared" si="14"/>
        <v>1.2E-2</v>
      </c>
      <c r="V99" s="115">
        <f t="shared" si="10"/>
        <v>0</v>
      </c>
      <c r="Y99" s="115">
        <f t="shared" ref="Y99:AD99" si="15">SUM(Y3:Y98)/4000</f>
        <v>1.5E-3</v>
      </c>
      <c r="Z99" s="115">
        <f t="shared" si="15"/>
        <v>1.5E-3</v>
      </c>
      <c r="AA99" s="115">
        <f t="shared" si="15"/>
        <v>1.5E-3</v>
      </c>
      <c r="AB99" s="115">
        <f t="shared" si="15"/>
        <v>1.5E-3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42.84</v>
      </c>
      <c r="E3">
        <v>0</v>
      </c>
      <c r="F3">
        <v>0</v>
      </c>
      <c r="G3">
        <v>70.37</v>
      </c>
      <c r="H3">
        <v>0</v>
      </c>
      <c r="I3">
        <v>22.47</v>
      </c>
      <c r="J3">
        <v>66.849999999999994</v>
      </c>
      <c r="K3">
        <v>341.57</v>
      </c>
      <c r="L3">
        <v>654.30999999999995</v>
      </c>
      <c r="M3">
        <v>45</v>
      </c>
      <c r="N3">
        <v>118.76</v>
      </c>
      <c r="O3">
        <v>124.32</v>
      </c>
      <c r="P3">
        <v>139.68</v>
      </c>
      <c r="Q3">
        <v>20.56</v>
      </c>
      <c r="R3">
        <v>21.19</v>
      </c>
      <c r="S3">
        <v>26.39</v>
      </c>
      <c r="T3">
        <v>0</v>
      </c>
      <c r="U3">
        <v>410.62</v>
      </c>
      <c r="V3">
        <v>20.8</v>
      </c>
      <c r="W3">
        <v>44.92</v>
      </c>
      <c r="X3">
        <v>140.56</v>
      </c>
      <c r="Y3">
        <v>0</v>
      </c>
      <c r="Z3">
        <v>0</v>
      </c>
      <c r="AA3">
        <v>0</v>
      </c>
      <c r="AB3">
        <v>2.4</v>
      </c>
      <c r="AC3">
        <v>0</v>
      </c>
      <c r="AD3">
        <v>9.1300000000000008</v>
      </c>
      <c r="AE3">
        <v>16.48</v>
      </c>
      <c r="AF3">
        <v>8.8699999999999992</v>
      </c>
      <c r="AG3">
        <v>41.97</v>
      </c>
      <c r="AH3">
        <v>0</v>
      </c>
      <c r="AI3">
        <v>0</v>
      </c>
      <c r="AJ3">
        <v>0</v>
      </c>
      <c r="AK3">
        <v>52.41</v>
      </c>
      <c r="AL3">
        <v>12.78</v>
      </c>
      <c r="AM3">
        <v>0</v>
      </c>
      <c r="AN3">
        <v>0</v>
      </c>
      <c r="AO3">
        <v>0</v>
      </c>
      <c r="AP3">
        <v>10.25</v>
      </c>
      <c r="AQ3">
        <v>0</v>
      </c>
      <c r="AR3">
        <v>0.66</v>
      </c>
      <c r="AS3">
        <v>4.57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2490.73</v>
      </c>
    </row>
    <row r="4" spans="1:121">
      <c r="A4" t="s">
        <v>46</v>
      </c>
      <c r="B4">
        <v>0</v>
      </c>
      <c r="C4">
        <v>0</v>
      </c>
      <c r="D4">
        <v>42.84</v>
      </c>
      <c r="E4">
        <v>0</v>
      </c>
      <c r="F4">
        <v>0</v>
      </c>
      <c r="G4">
        <v>70.37</v>
      </c>
      <c r="H4">
        <v>0</v>
      </c>
      <c r="I4">
        <v>22.47</v>
      </c>
      <c r="J4">
        <v>66.849999999999994</v>
      </c>
      <c r="K4">
        <v>341.57</v>
      </c>
      <c r="L4">
        <v>654.30999999999995</v>
      </c>
      <c r="M4">
        <v>45</v>
      </c>
      <c r="N4">
        <v>118.76</v>
      </c>
      <c r="O4">
        <v>124.32</v>
      </c>
      <c r="P4">
        <v>139.68</v>
      </c>
      <c r="Q4">
        <v>20.56</v>
      </c>
      <c r="R4">
        <v>21.19</v>
      </c>
      <c r="S4">
        <v>26.39</v>
      </c>
      <c r="T4">
        <v>0</v>
      </c>
      <c r="U4">
        <v>410.62</v>
      </c>
      <c r="V4">
        <v>20.8</v>
      </c>
      <c r="W4">
        <v>44.92</v>
      </c>
      <c r="X4">
        <v>140.56</v>
      </c>
      <c r="Y4">
        <v>0</v>
      </c>
      <c r="Z4">
        <v>0</v>
      </c>
      <c r="AA4">
        <v>0</v>
      </c>
      <c r="AB4">
        <v>2.4</v>
      </c>
      <c r="AC4">
        <v>0</v>
      </c>
      <c r="AD4">
        <v>9.1300000000000008</v>
      </c>
      <c r="AE4">
        <v>16.48</v>
      </c>
      <c r="AF4">
        <v>8.8699999999999992</v>
      </c>
      <c r="AG4">
        <v>41.97</v>
      </c>
      <c r="AH4">
        <v>0</v>
      </c>
      <c r="AI4">
        <v>0</v>
      </c>
      <c r="AJ4">
        <v>0</v>
      </c>
      <c r="AK4">
        <v>52.41</v>
      </c>
      <c r="AL4">
        <v>12.78</v>
      </c>
      <c r="AM4">
        <v>0</v>
      </c>
      <c r="AN4">
        <v>0</v>
      </c>
      <c r="AO4">
        <v>0</v>
      </c>
      <c r="AP4">
        <v>10.25</v>
      </c>
      <c r="AQ4">
        <v>0</v>
      </c>
      <c r="AR4">
        <v>0.66</v>
      </c>
      <c r="AS4">
        <v>4.57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2490.73</v>
      </c>
    </row>
    <row r="5" spans="1:121">
      <c r="A5" t="s">
        <v>47</v>
      </c>
      <c r="B5">
        <v>0</v>
      </c>
      <c r="C5">
        <v>0</v>
      </c>
      <c r="D5">
        <v>42.84</v>
      </c>
      <c r="E5">
        <v>0</v>
      </c>
      <c r="F5">
        <v>0</v>
      </c>
      <c r="G5">
        <v>70.37</v>
      </c>
      <c r="H5">
        <v>0</v>
      </c>
      <c r="I5">
        <v>22.47</v>
      </c>
      <c r="J5">
        <v>66.849999999999994</v>
      </c>
      <c r="K5">
        <v>341.57</v>
      </c>
      <c r="L5">
        <v>654.30999999999995</v>
      </c>
      <c r="M5">
        <v>45</v>
      </c>
      <c r="N5">
        <v>118.76</v>
      </c>
      <c r="O5">
        <v>124.32</v>
      </c>
      <c r="P5">
        <v>139.68</v>
      </c>
      <c r="Q5">
        <v>20.56</v>
      </c>
      <c r="R5">
        <v>21.19</v>
      </c>
      <c r="S5">
        <v>26.39</v>
      </c>
      <c r="T5">
        <v>0</v>
      </c>
      <c r="U5">
        <v>410.62</v>
      </c>
      <c r="V5">
        <v>20.8</v>
      </c>
      <c r="W5">
        <v>44.92</v>
      </c>
      <c r="X5">
        <v>140.56</v>
      </c>
      <c r="Y5">
        <v>0</v>
      </c>
      <c r="Z5">
        <v>0</v>
      </c>
      <c r="AA5">
        <v>0</v>
      </c>
      <c r="AB5">
        <v>2.4</v>
      </c>
      <c r="AC5">
        <v>0</v>
      </c>
      <c r="AD5">
        <v>9.1300000000000008</v>
      </c>
      <c r="AE5">
        <v>16.48</v>
      </c>
      <c r="AF5">
        <v>8.8699999999999992</v>
      </c>
      <c r="AG5">
        <v>41.97</v>
      </c>
      <c r="AH5">
        <v>0</v>
      </c>
      <c r="AI5">
        <v>0</v>
      </c>
      <c r="AJ5">
        <v>0</v>
      </c>
      <c r="AK5">
        <v>52.41</v>
      </c>
      <c r="AL5">
        <v>12.78</v>
      </c>
      <c r="AM5">
        <v>0</v>
      </c>
      <c r="AN5">
        <v>0</v>
      </c>
      <c r="AO5">
        <v>0</v>
      </c>
      <c r="AP5">
        <v>5.13</v>
      </c>
      <c r="AQ5">
        <v>0</v>
      </c>
      <c r="AR5">
        <v>0.66</v>
      </c>
      <c r="AS5">
        <v>4.57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2485.61</v>
      </c>
    </row>
    <row r="6" spans="1:121">
      <c r="A6" t="s">
        <v>48</v>
      </c>
      <c r="B6">
        <v>0</v>
      </c>
      <c r="C6">
        <v>0</v>
      </c>
      <c r="D6">
        <v>42.84</v>
      </c>
      <c r="E6">
        <v>0</v>
      </c>
      <c r="F6">
        <v>0</v>
      </c>
      <c r="G6">
        <v>70.37</v>
      </c>
      <c r="H6">
        <v>0</v>
      </c>
      <c r="I6">
        <v>22.47</v>
      </c>
      <c r="J6">
        <v>66.849999999999994</v>
      </c>
      <c r="K6">
        <v>341.57</v>
      </c>
      <c r="L6">
        <v>654.30999999999995</v>
      </c>
      <c r="M6">
        <v>45</v>
      </c>
      <c r="N6">
        <v>118.76</v>
      </c>
      <c r="O6">
        <v>124.32</v>
      </c>
      <c r="P6">
        <v>139.68</v>
      </c>
      <c r="Q6">
        <v>20.56</v>
      </c>
      <c r="R6">
        <v>21.19</v>
      </c>
      <c r="S6">
        <v>26.39</v>
      </c>
      <c r="T6">
        <v>0</v>
      </c>
      <c r="U6">
        <v>410.62</v>
      </c>
      <c r="V6">
        <v>20.8</v>
      </c>
      <c r="W6">
        <v>44.92</v>
      </c>
      <c r="X6">
        <v>140.56</v>
      </c>
      <c r="Y6">
        <v>0</v>
      </c>
      <c r="Z6">
        <v>0</v>
      </c>
      <c r="AA6">
        <v>0</v>
      </c>
      <c r="AB6">
        <v>2.4</v>
      </c>
      <c r="AC6">
        <v>0</v>
      </c>
      <c r="AD6">
        <v>9.1300000000000008</v>
      </c>
      <c r="AE6">
        <v>16.48</v>
      </c>
      <c r="AF6">
        <v>8.8699999999999992</v>
      </c>
      <c r="AG6">
        <v>41.97</v>
      </c>
      <c r="AH6">
        <v>0</v>
      </c>
      <c r="AI6">
        <v>0</v>
      </c>
      <c r="AJ6">
        <v>0</v>
      </c>
      <c r="AK6">
        <v>52.41</v>
      </c>
      <c r="AL6">
        <v>13.95</v>
      </c>
      <c r="AM6">
        <v>0</v>
      </c>
      <c r="AN6">
        <v>0</v>
      </c>
      <c r="AO6">
        <v>0</v>
      </c>
      <c r="AP6">
        <v>5.13</v>
      </c>
      <c r="AQ6">
        <v>0</v>
      </c>
      <c r="AR6">
        <v>0.66</v>
      </c>
      <c r="AS6">
        <v>4.57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2486.7799999999997</v>
      </c>
    </row>
    <row r="7" spans="1:121">
      <c r="A7" t="s">
        <v>49</v>
      </c>
      <c r="B7">
        <v>0</v>
      </c>
      <c r="C7">
        <v>0</v>
      </c>
      <c r="D7">
        <v>42.84</v>
      </c>
      <c r="E7">
        <v>0</v>
      </c>
      <c r="F7">
        <v>0</v>
      </c>
      <c r="G7">
        <v>70.37</v>
      </c>
      <c r="H7">
        <v>0</v>
      </c>
      <c r="I7">
        <v>22.47</v>
      </c>
      <c r="J7">
        <v>66.849999999999994</v>
      </c>
      <c r="K7">
        <v>341.57</v>
      </c>
      <c r="L7">
        <v>654.30999999999995</v>
      </c>
      <c r="M7">
        <v>45</v>
      </c>
      <c r="N7">
        <v>118.76</v>
      </c>
      <c r="O7">
        <v>124.32</v>
      </c>
      <c r="P7">
        <v>139.68</v>
      </c>
      <c r="Q7">
        <v>20.56</v>
      </c>
      <c r="R7">
        <v>21.19</v>
      </c>
      <c r="S7">
        <v>26.39</v>
      </c>
      <c r="T7">
        <v>0</v>
      </c>
      <c r="U7">
        <v>410.62</v>
      </c>
      <c r="V7">
        <v>20.8</v>
      </c>
      <c r="W7">
        <v>44.92</v>
      </c>
      <c r="X7">
        <v>140.56</v>
      </c>
      <c r="Y7">
        <v>0</v>
      </c>
      <c r="Z7">
        <v>0</v>
      </c>
      <c r="AA7">
        <v>0</v>
      </c>
      <c r="AB7">
        <v>2.4</v>
      </c>
      <c r="AC7">
        <v>0</v>
      </c>
      <c r="AD7">
        <v>0</v>
      </c>
      <c r="AE7">
        <v>16.48</v>
      </c>
      <c r="AF7">
        <v>8.8699999999999992</v>
      </c>
      <c r="AG7">
        <v>41.97</v>
      </c>
      <c r="AH7">
        <v>0</v>
      </c>
      <c r="AI7">
        <v>0</v>
      </c>
      <c r="AJ7">
        <v>0</v>
      </c>
      <c r="AK7">
        <v>52.41</v>
      </c>
      <c r="AL7">
        <v>69.72</v>
      </c>
      <c r="AM7">
        <v>0</v>
      </c>
      <c r="AN7">
        <v>0</v>
      </c>
      <c r="AO7">
        <v>0</v>
      </c>
      <c r="AP7">
        <v>5.13</v>
      </c>
      <c r="AQ7">
        <v>0</v>
      </c>
      <c r="AR7">
        <v>0.66</v>
      </c>
      <c r="AS7">
        <v>4.57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2533.4199999999996</v>
      </c>
    </row>
    <row r="8" spans="1:121">
      <c r="A8" t="s">
        <v>50</v>
      </c>
      <c r="B8">
        <v>0</v>
      </c>
      <c r="C8">
        <v>0</v>
      </c>
      <c r="D8">
        <v>42.84</v>
      </c>
      <c r="E8">
        <v>0</v>
      </c>
      <c r="F8">
        <v>0</v>
      </c>
      <c r="G8">
        <v>70.37</v>
      </c>
      <c r="H8">
        <v>0</v>
      </c>
      <c r="I8">
        <v>22.47</v>
      </c>
      <c r="J8">
        <v>66.849999999999994</v>
      </c>
      <c r="K8">
        <v>341.57</v>
      </c>
      <c r="L8">
        <v>654.30999999999995</v>
      </c>
      <c r="M8">
        <v>45</v>
      </c>
      <c r="N8">
        <v>118.76</v>
      </c>
      <c r="O8">
        <v>124.32</v>
      </c>
      <c r="P8">
        <v>139.68</v>
      </c>
      <c r="Q8">
        <v>20.56</v>
      </c>
      <c r="R8">
        <v>21.19</v>
      </c>
      <c r="S8">
        <v>26.39</v>
      </c>
      <c r="T8">
        <v>0</v>
      </c>
      <c r="U8">
        <v>410.62</v>
      </c>
      <c r="V8">
        <v>20.8</v>
      </c>
      <c r="W8">
        <v>44.92</v>
      </c>
      <c r="X8">
        <v>140.56</v>
      </c>
      <c r="Y8">
        <v>0</v>
      </c>
      <c r="Z8">
        <v>0</v>
      </c>
      <c r="AA8">
        <v>0</v>
      </c>
      <c r="AB8">
        <v>2.4</v>
      </c>
      <c r="AC8">
        <v>0</v>
      </c>
      <c r="AD8">
        <v>0</v>
      </c>
      <c r="AE8">
        <v>16.48</v>
      </c>
      <c r="AF8">
        <v>8.8699999999999992</v>
      </c>
      <c r="AG8">
        <v>41.97</v>
      </c>
      <c r="AH8">
        <v>0</v>
      </c>
      <c r="AI8">
        <v>0</v>
      </c>
      <c r="AJ8">
        <v>0</v>
      </c>
      <c r="AK8">
        <v>52.41</v>
      </c>
      <c r="AL8">
        <v>69.72</v>
      </c>
      <c r="AM8">
        <v>0</v>
      </c>
      <c r="AN8">
        <v>0</v>
      </c>
      <c r="AO8">
        <v>0</v>
      </c>
      <c r="AP8">
        <v>5.13</v>
      </c>
      <c r="AQ8">
        <v>0</v>
      </c>
      <c r="AR8">
        <v>0.66</v>
      </c>
      <c r="AS8">
        <v>4.57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2533.4199999999996</v>
      </c>
    </row>
    <row r="9" spans="1:121">
      <c r="A9" t="s">
        <v>51</v>
      </c>
      <c r="B9">
        <v>0</v>
      </c>
      <c r="C9">
        <v>0</v>
      </c>
      <c r="D9">
        <v>42.84</v>
      </c>
      <c r="E9">
        <v>0</v>
      </c>
      <c r="F9">
        <v>0</v>
      </c>
      <c r="G9">
        <v>70.37</v>
      </c>
      <c r="H9">
        <v>0</v>
      </c>
      <c r="I9">
        <v>22.47</v>
      </c>
      <c r="J9">
        <v>66.849999999999994</v>
      </c>
      <c r="K9">
        <v>341.57</v>
      </c>
      <c r="L9">
        <v>654.30999999999995</v>
      </c>
      <c r="M9">
        <v>45</v>
      </c>
      <c r="N9">
        <v>118.76</v>
      </c>
      <c r="O9">
        <v>124.32</v>
      </c>
      <c r="P9">
        <v>139.68</v>
      </c>
      <c r="Q9">
        <v>20.56</v>
      </c>
      <c r="R9">
        <v>21.19</v>
      </c>
      <c r="S9">
        <v>26.39</v>
      </c>
      <c r="T9">
        <v>0</v>
      </c>
      <c r="U9">
        <v>410.62</v>
      </c>
      <c r="V9">
        <v>20.8</v>
      </c>
      <c r="W9">
        <v>44.92</v>
      </c>
      <c r="X9">
        <v>140.56</v>
      </c>
      <c r="Y9">
        <v>0</v>
      </c>
      <c r="Z9">
        <v>0</v>
      </c>
      <c r="AA9">
        <v>0</v>
      </c>
      <c r="AB9">
        <v>2.4</v>
      </c>
      <c r="AC9">
        <v>0</v>
      </c>
      <c r="AD9">
        <v>0</v>
      </c>
      <c r="AE9">
        <v>16.48</v>
      </c>
      <c r="AF9">
        <v>8.8699999999999992</v>
      </c>
      <c r="AG9">
        <v>41.97</v>
      </c>
      <c r="AH9">
        <v>0</v>
      </c>
      <c r="AI9">
        <v>0</v>
      </c>
      <c r="AJ9">
        <v>0</v>
      </c>
      <c r="AK9">
        <v>52.41</v>
      </c>
      <c r="AL9">
        <v>69.72</v>
      </c>
      <c r="AM9">
        <v>0</v>
      </c>
      <c r="AN9">
        <v>0</v>
      </c>
      <c r="AO9">
        <v>0</v>
      </c>
      <c r="AP9">
        <v>10.25</v>
      </c>
      <c r="AQ9">
        <v>0</v>
      </c>
      <c r="AR9">
        <v>0.66</v>
      </c>
      <c r="AS9">
        <v>4.57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2538.5399999999995</v>
      </c>
    </row>
    <row r="10" spans="1:121">
      <c r="A10" t="s">
        <v>52</v>
      </c>
      <c r="B10">
        <v>0</v>
      </c>
      <c r="C10">
        <v>0</v>
      </c>
      <c r="D10">
        <v>42.84</v>
      </c>
      <c r="E10">
        <v>0</v>
      </c>
      <c r="F10">
        <v>0</v>
      </c>
      <c r="G10">
        <v>70.37</v>
      </c>
      <c r="H10">
        <v>0</v>
      </c>
      <c r="I10">
        <v>22.47</v>
      </c>
      <c r="J10">
        <v>66.849999999999994</v>
      </c>
      <c r="K10">
        <v>341.57</v>
      </c>
      <c r="L10">
        <v>654.30999999999995</v>
      </c>
      <c r="M10">
        <v>45</v>
      </c>
      <c r="N10">
        <v>118.76</v>
      </c>
      <c r="O10">
        <v>124.32</v>
      </c>
      <c r="P10">
        <v>139.68</v>
      </c>
      <c r="Q10">
        <v>20.56</v>
      </c>
      <c r="R10">
        <v>21.19</v>
      </c>
      <c r="S10">
        <v>26.39</v>
      </c>
      <c r="T10">
        <v>0</v>
      </c>
      <c r="U10">
        <v>410.62</v>
      </c>
      <c r="V10">
        <v>20.8</v>
      </c>
      <c r="W10">
        <v>44.92</v>
      </c>
      <c r="X10">
        <v>140.56</v>
      </c>
      <c r="Y10">
        <v>0</v>
      </c>
      <c r="Z10">
        <v>0</v>
      </c>
      <c r="AA10">
        <v>0</v>
      </c>
      <c r="AB10">
        <v>2.4</v>
      </c>
      <c r="AC10">
        <v>0</v>
      </c>
      <c r="AD10">
        <v>0</v>
      </c>
      <c r="AE10">
        <v>16.48</v>
      </c>
      <c r="AF10">
        <v>8.8699999999999992</v>
      </c>
      <c r="AG10">
        <v>41.97</v>
      </c>
      <c r="AH10">
        <v>0</v>
      </c>
      <c r="AI10">
        <v>0</v>
      </c>
      <c r="AJ10">
        <v>0</v>
      </c>
      <c r="AK10">
        <v>52.41</v>
      </c>
      <c r="AL10">
        <v>69.72</v>
      </c>
      <c r="AM10">
        <v>0</v>
      </c>
      <c r="AN10">
        <v>0</v>
      </c>
      <c r="AO10">
        <v>0</v>
      </c>
      <c r="AP10">
        <v>10.25</v>
      </c>
      <c r="AQ10">
        <v>0</v>
      </c>
      <c r="AR10">
        <v>0.66</v>
      </c>
      <c r="AS10">
        <v>4.57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2538.5399999999995</v>
      </c>
    </row>
    <row r="11" spans="1:121">
      <c r="A11" t="s">
        <v>53</v>
      </c>
      <c r="B11">
        <v>0</v>
      </c>
      <c r="C11">
        <v>0</v>
      </c>
      <c r="D11">
        <v>42.84</v>
      </c>
      <c r="E11">
        <v>0</v>
      </c>
      <c r="F11">
        <v>0</v>
      </c>
      <c r="G11">
        <v>70.37</v>
      </c>
      <c r="H11">
        <v>0</v>
      </c>
      <c r="I11">
        <v>22.47</v>
      </c>
      <c r="J11">
        <v>66.849999999999994</v>
      </c>
      <c r="K11">
        <v>341.57</v>
      </c>
      <c r="L11">
        <v>654.30999999999995</v>
      </c>
      <c r="M11">
        <v>45</v>
      </c>
      <c r="N11">
        <v>118.76</v>
      </c>
      <c r="O11">
        <v>124.32</v>
      </c>
      <c r="P11">
        <v>139.68</v>
      </c>
      <c r="Q11">
        <v>20.56</v>
      </c>
      <c r="R11">
        <v>21.19</v>
      </c>
      <c r="S11">
        <v>26.39</v>
      </c>
      <c r="T11">
        <v>0</v>
      </c>
      <c r="U11">
        <v>410.62</v>
      </c>
      <c r="V11">
        <v>20.8</v>
      </c>
      <c r="W11">
        <v>44.92</v>
      </c>
      <c r="X11">
        <v>140.56</v>
      </c>
      <c r="Y11">
        <v>0</v>
      </c>
      <c r="Z11">
        <v>0</v>
      </c>
      <c r="AA11">
        <v>0</v>
      </c>
      <c r="AB11">
        <v>2.4</v>
      </c>
      <c r="AC11">
        <v>0</v>
      </c>
      <c r="AD11">
        <v>0</v>
      </c>
      <c r="AE11">
        <v>16.48</v>
      </c>
      <c r="AF11">
        <v>8.8699999999999992</v>
      </c>
      <c r="AG11">
        <v>41.97</v>
      </c>
      <c r="AH11">
        <v>0</v>
      </c>
      <c r="AI11">
        <v>0</v>
      </c>
      <c r="AJ11">
        <v>0</v>
      </c>
      <c r="AK11">
        <v>52.41</v>
      </c>
      <c r="AL11">
        <v>13.36</v>
      </c>
      <c r="AM11">
        <v>0</v>
      </c>
      <c r="AN11">
        <v>0</v>
      </c>
      <c r="AO11">
        <v>0</v>
      </c>
      <c r="AP11">
        <v>10.25</v>
      </c>
      <c r="AQ11">
        <v>0</v>
      </c>
      <c r="AR11">
        <v>0.66</v>
      </c>
      <c r="AS11">
        <v>4.57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2482.1799999999998</v>
      </c>
    </row>
    <row r="12" spans="1:121">
      <c r="A12" t="s">
        <v>54</v>
      </c>
      <c r="B12">
        <v>0</v>
      </c>
      <c r="C12">
        <v>0</v>
      </c>
      <c r="D12">
        <v>42.84</v>
      </c>
      <c r="E12">
        <v>0</v>
      </c>
      <c r="F12">
        <v>0</v>
      </c>
      <c r="G12">
        <v>70.37</v>
      </c>
      <c r="H12">
        <v>0</v>
      </c>
      <c r="I12">
        <v>22.47</v>
      </c>
      <c r="J12">
        <v>66.849999999999994</v>
      </c>
      <c r="K12">
        <v>341.57</v>
      </c>
      <c r="L12">
        <v>654.30999999999995</v>
      </c>
      <c r="M12">
        <v>45</v>
      </c>
      <c r="N12">
        <v>118.76</v>
      </c>
      <c r="O12">
        <v>124.32</v>
      </c>
      <c r="P12">
        <v>139.68</v>
      </c>
      <c r="Q12">
        <v>20.56</v>
      </c>
      <c r="R12">
        <v>21.19</v>
      </c>
      <c r="S12">
        <v>26.39</v>
      </c>
      <c r="T12">
        <v>0</v>
      </c>
      <c r="U12">
        <v>410.62</v>
      </c>
      <c r="V12">
        <v>20.8</v>
      </c>
      <c r="W12">
        <v>44.92</v>
      </c>
      <c r="X12">
        <v>140.56</v>
      </c>
      <c r="Y12">
        <v>0</v>
      </c>
      <c r="Z12">
        <v>0</v>
      </c>
      <c r="AA12">
        <v>0</v>
      </c>
      <c r="AB12">
        <v>2.4</v>
      </c>
      <c r="AC12">
        <v>0</v>
      </c>
      <c r="AD12">
        <v>0</v>
      </c>
      <c r="AE12">
        <v>16.48</v>
      </c>
      <c r="AF12">
        <v>8.8699999999999992</v>
      </c>
      <c r="AG12">
        <v>41.97</v>
      </c>
      <c r="AH12">
        <v>0</v>
      </c>
      <c r="AI12">
        <v>0</v>
      </c>
      <c r="AJ12">
        <v>0</v>
      </c>
      <c r="AK12">
        <v>52.41</v>
      </c>
      <c r="AL12">
        <v>2.33</v>
      </c>
      <c r="AM12">
        <v>0</v>
      </c>
      <c r="AN12">
        <v>0</v>
      </c>
      <c r="AO12">
        <v>0</v>
      </c>
      <c r="AP12">
        <v>5.13</v>
      </c>
      <c r="AQ12">
        <v>0</v>
      </c>
      <c r="AR12">
        <v>0.66</v>
      </c>
      <c r="AS12">
        <v>4.57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2466.0299999999997</v>
      </c>
    </row>
    <row r="13" spans="1:121">
      <c r="A13" t="s">
        <v>55</v>
      </c>
      <c r="B13">
        <v>0</v>
      </c>
      <c r="C13">
        <v>0</v>
      </c>
      <c r="D13">
        <v>42.84</v>
      </c>
      <c r="E13">
        <v>0</v>
      </c>
      <c r="F13">
        <v>0</v>
      </c>
      <c r="G13">
        <v>70.37</v>
      </c>
      <c r="H13">
        <v>0</v>
      </c>
      <c r="I13">
        <v>22.47</v>
      </c>
      <c r="J13">
        <v>66.849999999999994</v>
      </c>
      <c r="K13">
        <v>341.57</v>
      </c>
      <c r="L13">
        <v>654.30999999999995</v>
      </c>
      <c r="M13">
        <v>45</v>
      </c>
      <c r="N13">
        <v>118.76</v>
      </c>
      <c r="O13">
        <v>124.32</v>
      </c>
      <c r="P13">
        <v>139.68</v>
      </c>
      <c r="Q13">
        <v>20.56</v>
      </c>
      <c r="R13">
        <v>21.19</v>
      </c>
      <c r="S13">
        <v>26.39</v>
      </c>
      <c r="T13">
        <v>0</v>
      </c>
      <c r="U13">
        <v>410.62</v>
      </c>
      <c r="V13">
        <v>20.8</v>
      </c>
      <c r="W13">
        <v>44.92</v>
      </c>
      <c r="X13">
        <v>140.56</v>
      </c>
      <c r="Y13">
        <v>0</v>
      </c>
      <c r="Z13">
        <v>0</v>
      </c>
      <c r="AA13">
        <v>0</v>
      </c>
      <c r="AB13">
        <v>2.4</v>
      </c>
      <c r="AC13">
        <v>0</v>
      </c>
      <c r="AD13">
        <v>0</v>
      </c>
      <c r="AE13">
        <v>16.48</v>
      </c>
      <c r="AF13">
        <v>8.8699999999999992</v>
      </c>
      <c r="AG13">
        <v>41.97</v>
      </c>
      <c r="AH13">
        <v>0</v>
      </c>
      <c r="AI13">
        <v>0</v>
      </c>
      <c r="AJ13">
        <v>0</v>
      </c>
      <c r="AK13">
        <v>52.41</v>
      </c>
      <c r="AL13">
        <v>2.33</v>
      </c>
      <c r="AM13">
        <v>0</v>
      </c>
      <c r="AN13">
        <v>0</v>
      </c>
      <c r="AO13">
        <v>0</v>
      </c>
      <c r="AP13">
        <v>5.13</v>
      </c>
      <c r="AQ13">
        <v>0</v>
      </c>
      <c r="AR13">
        <v>0.66</v>
      </c>
      <c r="AS13">
        <v>4.57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2466.0299999999997</v>
      </c>
    </row>
    <row r="14" spans="1:121">
      <c r="A14" t="s">
        <v>56</v>
      </c>
      <c r="B14">
        <v>0</v>
      </c>
      <c r="C14">
        <v>0</v>
      </c>
      <c r="D14">
        <v>42.84</v>
      </c>
      <c r="E14">
        <v>0</v>
      </c>
      <c r="F14">
        <v>0</v>
      </c>
      <c r="G14">
        <v>70.37</v>
      </c>
      <c r="H14">
        <v>0</v>
      </c>
      <c r="I14">
        <v>22.47</v>
      </c>
      <c r="J14">
        <v>66.849999999999994</v>
      </c>
      <c r="K14">
        <v>341.57</v>
      </c>
      <c r="L14">
        <v>654.30999999999995</v>
      </c>
      <c r="M14">
        <v>45</v>
      </c>
      <c r="N14">
        <v>118.76</v>
      </c>
      <c r="O14">
        <v>124.32</v>
      </c>
      <c r="P14">
        <v>139.68</v>
      </c>
      <c r="Q14">
        <v>20.56</v>
      </c>
      <c r="R14">
        <v>21.19</v>
      </c>
      <c r="S14">
        <v>26.39</v>
      </c>
      <c r="T14">
        <v>0</v>
      </c>
      <c r="U14">
        <v>410.62</v>
      </c>
      <c r="V14">
        <v>20.8</v>
      </c>
      <c r="W14">
        <v>44.92</v>
      </c>
      <c r="X14">
        <v>140.56</v>
      </c>
      <c r="Y14">
        <v>0</v>
      </c>
      <c r="Z14">
        <v>0</v>
      </c>
      <c r="AA14">
        <v>0</v>
      </c>
      <c r="AB14">
        <v>2.4</v>
      </c>
      <c r="AC14">
        <v>0</v>
      </c>
      <c r="AD14">
        <v>0</v>
      </c>
      <c r="AE14">
        <v>16.48</v>
      </c>
      <c r="AF14">
        <v>8.8699999999999992</v>
      </c>
      <c r="AG14">
        <v>41.97</v>
      </c>
      <c r="AH14">
        <v>0</v>
      </c>
      <c r="AI14">
        <v>0</v>
      </c>
      <c r="AJ14">
        <v>0</v>
      </c>
      <c r="AK14">
        <v>52.41</v>
      </c>
      <c r="AL14">
        <v>2.33</v>
      </c>
      <c r="AM14">
        <v>0</v>
      </c>
      <c r="AN14">
        <v>0</v>
      </c>
      <c r="AO14">
        <v>0</v>
      </c>
      <c r="AP14">
        <v>5.13</v>
      </c>
      <c r="AQ14">
        <v>0</v>
      </c>
      <c r="AR14">
        <v>0.66</v>
      </c>
      <c r="AS14">
        <v>4.57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2466.0299999999997</v>
      </c>
    </row>
    <row r="15" spans="1:121">
      <c r="A15" t="s">
        <v>57</v>
      </c>
      <c r="B15">
        <v>0</v>
      </c>
      <c r="C15">
        <v>0</v>
      </c>
      <c r="D15">
        <v>42.84</v>
      </c>
      <c r="E15">
        <v>0</v>
      </c>
      <c r="F15">
        <v>0</v>
      </c>
      <c r="G15">
        <v>70.37</v>
      </c>
      <c r="H15">
        <v>0</v>
      </c>
      <c r="I15">
        <v>22.47</v>
      </c>
      <c r="J15">
        <v>66.849999999999994</v>
      </c>
      <c r="K15">
        <v>341.57</v>
      </c>
      <c r="L15">
        <v>654.30999999999995</v>
      </c>
      <c r="M15">
        <v>45</v>
      </c>
      <c r="N15">
        <v>118.76</v>
      </c>
      <c r="O15">
        <v>124.32</v>
      </c>
      <c r="P15">
        <v>139.68</v>
      </c>
      <c r="Q15">
        <v>20.56</v>
      </c>
      <c r="R15">
        <v>21.19</v>
      </c>
      <c r="S15">
        <v>26.39</v>
      </c>
      <c r="T15">
        <v>0</v>
      </c>
      <c r="U15">
        <v>410.62</v>
      </c>
      <c r="V15">
        <v>20.8</v>
      </c>
      <c r="W15">
        <v>44.92</v>
      </c>
      <c r="X15">
        <v>140.56</v>
      </c>
      <c r="Y15">
        <v>0</v>
      </c>
      <c r="Z15">
        <v>0</v>
      </c>
      <c r="AA15">
        <v>0</v>
      </c>
      <c r="AB15">
        <v>2.4</v>
      </c>
      <c r="AC15">
        <v>0</v>
      </c>
      <c r="AD15">
        <v>0</v>
      </c>
      <c r="AE15">
        <v>16.48</v>
      </c>
      <c r="AF15">
        <v>8.8699999999999992</v>
      </c>
      <c r="AG15">
        <v>41.97</v>
      </c>
      <c r="AH15">
        <v>0</v>
      </c>
      <c r="AI15">
        <v>0</v>
      </c>
      <c r="AJ15">
        <v>0</v>
      </c>
      <c r="AK15">
        <v>52.41</v>
      </c>
      <c r="AL15">
        <v>2.33</v>
      </c>
      <c r="AM15">
        <v>0</v>
      </c>
      <c r="AN15">
        <v>0</v>
      </c>
      <c r="AO15">
        <v>0</v>
      </c>
      <c r="AP15">
        <v>5.13</v>
      </c>
      <c r="AQ15">
        <v>0</v>
      </c>
      <c r="AR15">
        <v>0.66</v>
      </c>
      <c r="AS15">
        <v>4.57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2466.0299999999997</v>
      </c>
    </row>
    <row r="16" spans="1:121">
      <c r="A16" t="s">
        <v>58</v>
      </c>
      <c r="B16">
        <v>0</v>
      </c>
      <c r="C16">
        <v>0</v>
      </c>
      <c r="D16">
        <v>42.84</v>
      </c>
      <c r="E16">
        <v>0</v>
      </c>
      <c r="F16">
        <v>0</v>
      </c>
      <c r="G16">
        <v>70.37</v>
      </c>
      <c r="H16">
        <v>0</v>
      </c>
      <c r="I16">
        <v>22.47</v>
      </c>
      <c r="J16">
        <v>66.849999999999994</v>
      </c>
      <c r="K16">
        <v>341.57</v>
      </c>
      <c r="L16">
        <v>654.30999999999995</v>
      </c>
      <c r="M16">
        <v>45</v>
      </c>
      <c r="N16">
        <v>118.76</v>
      </c>
      <c r="O16">
        <v>124.32</v>
      </c>
      <c r="P16">
        <v>139.68</v>
      </c>
      <c r="Q16">
        <v>20.56</v>
      </c>
      <c r="R16">
        <v>21.19</v>
      </c>
      <c r="S16">
        <v>26.39</v>
      </c>
      <c r="T16">
        <v>0</v>
      </c>
      <c r="U16">
        <v>410.62</v>
      </c>
      <c r="V16">
        <v>20.8</v>
      </c>
      <c r="W16">
        <v>44.92</v>
      </c>
      <c r="X16">
        <v>140.56</v>
      </c>
      <c r="Y16">
        <v>0</v>
      </c>
      <c r="Z16">
        <v>0</v>
      </c>
      <c r="AA16">
        <v>0</v>
      </c>
      <c r="AB16">
        <v>2.4</v>
      </c>
      <c r="AC16">
        <v>0</v>
      </c>
      <c r="AD16">
        <v>0</v>
      </c>
      <c r="AE16">
        <v>16.48</v>
      </c>
      <c r="AF16">
        <v>8.8699999999999992</v>
      </c>
      <c r="AG16">
        <v>41.97</v>
      </c>
      <c r="AH16">
        <v>0</v>
      </c>
      <c r="AI16">
        <v>0</v>
      </c>
      <c r="AJ16">
        <v>0</v>
      </c>
      <c r="AK16">
        <v>52.41</v>
      </c>
      <c r="AL16">
        <v>2.33</v>
      </c>
      <c r="AM16">
        <v>0</v>
      </c>
      <c r="AN16">
        <v>0</v>
      </c>
      <c r="AO16">
        <v>0</v>
      </c>
      <c r="AP16">
        <v>5.13</v>
      </c>
      <c r="AQ16">
        <v>0</v>
      </c>
      <c r="AR16">
        <v>0.66</v>
      </c>
      <c r="AS16">
        <v>4.57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2466.0299999999997</v>
      </c>
    </row>
    <row r="17" spans="1:117">
      <c r="A17" t="s">
        <v>59</v>
      </c>
      <c r="B17">
        <v>0</v>
      </c>
      <c r="C17">
        <v>0</v>
      </c>
      <c r="D17">
        <v>42.84</v>
      </c>
      <c r="E17">
        <v>0</v>
      </c>
      <c r="F17">
        <v>0</v>
      </c>
      <c r="G17">
        <v>70.37</v>
      </c>
      <c r="H17">
        <v>0</v>
      </c>
      <c r="I17">
        <v>22.47</v>
      </c>
      <c r="J17">
        <v>66.849999999999994</v>
      </c>
      <c r="K17">
        <v>341.57</v>
      </c>
      <c r="L17">
        <v>654.30999999999995</v>
      </c>
      <c r="M17">
        <v>45</v>
      </c>
      <c r="N17">
        <v>118.76</v>
      </c>
      <c r="O17">
        <v>124.32</v>
      </c>
      <c r="P17">
        <v>139.68</v>
      </c>
      <c r="Q17">
        <v>20.56</v>
      </c>
      <c r="R17">
        <v>21.19</v>
      </c>
      <c r="S17">
        <v>26.39</v>
      </c>
      <c r="T17">
        <v>0</v>
      </c>
      <c r="U17">
        <v>410.62</v>
      </c>
      <c r="V17">
        <v>20.8</v>
      </c>
      <c r="W17">
        <v>44.92</v>
      </c>
      <c r="X17">
        <v>141.41</v>
      </c>
      <c r="Y17">
        <v>0</v>
      </c>
      <c r="Z17">
        <v>0</v>
      </c>
      <c r="AA17">
        <v>0</v>
      </c>
      <c r="AB17">
        <v>2.4</v>
      </c>
      <c r="AC17">
        <v>0</v>
      </c>
      <c r="AD17">
        <v>0</v>
      </c>
      <c r="AE17">
        <v>16.48</v>
      </c>
      <c r="AF17">
        <v>8.8699999999999992</v>
      </c>
      <c r="AG17">
        <v>41.97</v>
      </c>
      <c r="AH17">
        <v>0</v>
      </c>
      <c r="AI17">
        <v>0</v>
      </c>
      <c r="AJ17">
        <v>0</v>
      </c>
      <c r="AK17">
        <v>52.41</v>
      </c>
      <c r="AL17">
        <v>2.33</v>
      </c>
      <c r="AM17">
        <v>0</v>
      </c>
      <c r="AN17">
        <v>0</v>
      </c>
      <c r="AO17">
        <v>0</v>
      </c>
      <c r="AP17">
        <v>5.13</v>
      </c>
      <c r="AQ17">
        <v>0</v>
      </c>
      <c r="AR17">
        <v>0.66</v>
      </c>
      <c r="AS17">
        <v>4.57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2466.8799999999997</v>
      </c>
    </row>
    <row r="18" spans="1:117">
      <c r="A18" t="s">
        <v>60</v>
      </c>
      <c r="B18">
        <v>0</v>
      </c>
      <c r="C18">
        <v>0</v>
      </c>
      <c r="D18">
        <v>42.84</v>
      </c>
      <c r="E18">
        <v>0</v>
      </c>
      <c r="F18">
        <v>0</v>
      </c>
      <c r="G18">
        <v>70.37</v>
      </c>
      <c r="H18">
        <v>0</v>
      </c>
      <c r="I18">
        <v>22.47</v>
      </c>
      <c r="J18">
        <v>66.849999999999994</v>
      </c>
      <c r="K18">
        <v>341.57</v>
      </c>
      <c r="L18">
        <v>654.30999999999995</v>
      </c>
      <c r="M18">
        <v>45</v>
      </c>
      <c r="N18">
        <v>118.76</v>
      </c>
      <c r="O18">
        <v>124.32</v>
      </c>
      <c r="P18">
        <v>139.68</v>
      </c>
      <c r="Q18">
        <v>20.56</v>
      </c>
      <c r="R18">
        <v>21.19</v>
      </c>
      <c r="S18">
        <v>26.39</v>
      </c>
      <c r="T18">
        <v>0</v>
      </c>
      <c r="U18">
        <v>410.62</v>
      </c>
      <c r="V18">
        <v>20.8</v>
      </c>
      <c r="W18">
        <v>44.92</v>
      </c>
      <c r="X18">
        <v>141.41</v>
      </c>
      <c r="Y18">
        <v>0</v>
      </c>
      <c r="Z18">
        <v>0</v>
      </c>
      <c r="AA18">
        <v>0</v>
      </c>
      <c r="AB18">
        <v>2.4</v>
      </c>
      <c r="AC18">
        <v>0</v>
      </c>
      <c r="AD18">
        <v>0</v>
      </c>
      <c r="AE18">
        <v>16.48</v>
      </c>
      <c r="AF18">
        <v>8.8699999999999992</v>
      </c>
      <c r="AG18">
        <v>41.97</v>
      </c>
      <c r="AH18">
        <v>0</v>
      </c>
      <c r="AI18">
        <v>0</v>
      </c>
      <c r="AJ18">
        <v>0</v>
      </c>
      <c r="AK18">
        <v>52.41</v>
      </c>
      <c r="AL18">
        <v>2.33</v>
      </c>
      <c r="AM18">
        <v>0</v>
      </c>
      <c r="AN18">
        <v>0</v>
      </c>
      <c r="AO18">
        <v>0</v>
      </c>
      <c r="AP18">
        <v>5.13</v>
      </c>
      <c r="AQ18">
        <v>0</v>
      </c>
      <c r="AR18">
        <v>0.66</v>
      </c>
      <c r="AS18">
        <v>4.57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2466.8799999999997</v>
      </c>
    </row>
    <row r="19" spans="1:117">
      <c r="A19" t="s">
        <v>61</v>
      </c>
      <c r="B19">
        <v>0</v>
      </c>
      <c r="C19">
        <v>0</v>
      </c>
      <c r="D19">
        <v>42.84</v>
      </c>
      <c r="E19">
        <v>0</v>
      </c>
      <c r="F19">
        <v>0</v>
      </c>
      <c r="G19">
        <v>70.37</v>
      </c>
      <c r="H19">
        <v>0</v>
      </c>
      <c r="I19">
        <v>22.47</v>
      </c>
      <c r="J19">
        <v>66.849999999999994</v>
      </c>
      <c r="K19">
        <v>341.57</v>
      </c>
      <c r="L19">
        <v>654.30999999999995</v>
      </c>
      <c r="M19">
        <v>45</v>
      </c>
      <c r="N19">
        <v>118.76</v>
      </c>
      <c r="O19">
        <v>124.32</v>
      </c>
      <c r="P19">
        <v>139.68</v>
      </c>
      <c r="Q19">
        <v>20.56</v>
      </c>
      <c r="R19">
        <v>21.19</v>
      </c>
      <c r="S19">
        <v>26.39</v>
      </c>
      <c r="T19">
        <v>0</v>
      </c>
      <c r="U19">
        <v>410.62</v>
      </c>
      <c r="V19">
        <v>20.8</v>
      </c>
      <c r="W19">
        <v>44.92</v>
      </c>
      <c r="X19">
        <v>141.41</v>
      </c>
      <c r="Y19">
        <v>0</v>
      </c>
      <c r="Z19">
        <v>0</v>
      </c>
      <c r="AA19">
        <v>0</v>
      </c>
      <c r="AB19">
        <v>2.4</v>
      </c>
      <c r="AC19">
        <v>0</v>
      </c>
      <c r="AD19">
        <v>0</v>
      </c>
      <c r="AE19">
        <v>16.48</v>
      </c>
      <c r="AF19">
        <v>8.8699999999999992</v>
      </c>
      <c r="AG19">
        <v>41.97</v>
      </c>
      <c r="AH19">
        <v>0</v>
      </c>
      <c r="AI19">
        <v>0</v>
      </c>
      <c r="AJ19">
        <v>0</v>
      </c>
      <c r="AK19">
        <v>52.41</v>
      </c>
      <c r="AL19">
        <v>2.33</v>
      </c>
      <c r="AM19">
        <v>0</v>
      </c>
      <c r="AN19">
        <v>0</v>
      </c>
      <c r="AO19">
        <v>0</v>
      </c>
      <c r="AP19">
        <v>5.13</v>
      </c>
      <c r="AQ19">
        <v>0</v>
      </c>
      <c r="AR19">
        <v>0.66</v>
      </c>
      <c r="AS19">
        <v>4.57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2466.8799999999997</v>
      </c>
    </row>
    <row r="20" spans="1:117">
      <c r="A20" t="s">
        <v>62</v>
      </c>
      <c r="B20">
        <v>0</v>
      </c>
      <c r="C20">
        <v>0</v>
      </c>
      <c r="D20">
        <v>42.84</v>
      </c>
      <c r="E20">
        <v>0</v>
      </c>
      <c r="F20">
        <v>0</v>
      </c>
      <c r="G20">
        <v>70.37</v>
      </c>
      <c r="H20">
        <v>0</v>
      </c>
      <c r="I20">
        <v>22.47</v>
      </c>
      <c r="J20">
        <v>66.849999999999994</v>
      </c>
      <c r="K20">
        <v>341.57</v>
      </c>
      <c r="L20">
        <v>654.30999999999995</v>
      </c>
      <c r="M20">
        <v>45</v>
      </c>
      <c r="N20">
        <v>118.76</v>
      </c>
      <c r="O20">
        <v>124.32</v>
      </c>
      <c r="P20">
        <v>139.68</v>
      </c>
      <c r="Q20">
        <v>20.56</v>
      </c>
      <c r="R20">
        <v>21.19</v>
      </c>
      <c r="S20">
        <v>26.39</v>
      </c>
      <c r="T20">
        <v>0</v>
      </c>
      <c r="U20">
        <v>410.62</v>
      </c>
      <c r="V20">
        <v>20.8</v>
      </c>
      <c r="W20">
        <v>44.92</v>
      </c>
      <c r="X20">
        <v>141.41</v>
      </c>
      <c r="Y20">
        <v>0</v>
      </c>
      <c r="Z20">
        <v>0</v>
      </c>
      <c r="AA20">
        <v>0</v>
      </c>
      <c r="AB20">
        <v>2.4</v>
      </c>
      <c r="AC20">
        <v>0</v>
      </c>
      <c r="AD20">
        <v>0</v>
      </c>
      <c r="AE20">
        <v>16.48</v>
      </c>
      <c r="AF20">
        <v>8.8699999999999992</v>
      </c>
      <c r="AG20">
        <v>41.97</v>
      </c>
      <c r="AH20">
        <v>0</v>
      </c>
      <c r="AI20">
        <v>0</v>
      </c>
      <c r="AJ20">
        <v>0</v>
      </c>
      <c r="AK20">
        <v>52.41</v>
      </c>
      <c r="AL20">
        <v>2.33</v>
      </c>
      <c r="AM20">
        <v>0</v>
      </c>
      <c r="AN20">
        <v>0</v>
      </c>
      <c r="AO20">
        <v>0</v>
      </c>
      <c r="AP20">
        <v>5.13</v>
      </c>
      <c r="AQ20">
        <v>0</v>
      </c>
      <c r="AR20">
        <v>0.66</v>
      </c>
      <c r="AS20">
        <v>4.57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2466.8799999999997</v>
      </c>
    </row>
    <row r="21" spans="1:117">
      <c r="A21" t="s">
        <v>63</v>
      </c>
      <c r="B21">
        <v>0</v>
      </c>
      <c r="C21">
        <v>0</v>
      </c>
      <c r="D21">
        <v>42.84</v>
      </c>
      <c r="E21">
        <v>0</v>
      </c>
      <c r="F21">
        <v>0</v>
      </c>
      <c r="G21">
        <v>70.37</v>
      </c>
      <c r="H21">
        <v>0</v>
      </c>
      <c r="I21">
        <v>22.47</v>
      </c>
      <c r="J21">
        <v>66.849999999999994</v>
      </c>
      <c r="K21">
        <v>341.57</v>
      </c>
      <c r="L21">
        <v>654.30999999999995</v>
      </c>
      <c r="M21">
        <v>45</v>
      </c>
      <c r="N21">
        <v>118.76</v>
      </c>
      <c r="O21">
        <v>124.32</v>
      </c>
      <c r="P21">
        <v>139.68</v>
      </c>
      <c r="Q21">
        <v>20.56</v>
      </c>
      <c r="R21">
        <v>21.19</v>
      </c>
      <c r="S21">
        <v>26.39</v>
      </c>
      <c r="T21">
        <v>0</v>
      </c>
      <c r="U21">
        <v>410.62</v>
      </c>
      <c r="V21">
        <v>20.8</v>
      </c>
      <c r="W21">
        <v>44.92</v>
      </c>
      <c r="X21">
        <v>141.41</v>
      </c>
      <c r="Y21">
        <v>0</v>
      </c>
      <c r="Z21">
        <v>0</v>
      </c>
      <c r="AA21">
        <v>0</v>
      </c>
      <c r="AB21">
        <v>2.4</v>
      </c>
      <c r="AC21">
        <v>0</v>
      </c>
      <c r="AD21">
        <v>0</v>
      </c>
      <c r="AE21">
        <v>16.48</v>
      </c>
      <c r="AF21">
        <v>8.8699999999999992</v>
      </c>
      <c r="AG21">
        <v>41.97</v>
      </c>
      <c r="AH21">
        <v>23.39</v>
      </c>
      <c r="AI21">
        <v>0</v>
      </c>
      <c r="AJ21">
        <v>0</v>
      </c>
      <c r="AK21">
        <v>52.41</v>
      </c>
      <c r="AL21">
        <v>2.33</v>
      </c>
      <c r="AM21">
        <v>0</v>
      </c>
      <c r="AN21">
        <v>0</v>
      </c>
      <c r="AO21">
        <v>0</v>
      </c>
      <c r="AP21">
        <v>5.13</v>
      </c>
      <c r="AQ21">
        <v>0</v>
      </c>
      <c r="AR21">
        <v>0.66</v>
      </c>
      <c r="AS21">
        <v>4.57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2490.2699999999995</v>
      </c>
    </row>
    <row r="22" spans="1:117">
      <c r="A22" t="s">
        <v>64</v>
      </c>
      <c r="B22">
        <v>0</v>
      </c>
      <c r="C22">
        <v>0</v>
      </c>
      <c r="D22">
        <v>42.84</v>
      </c>
      <c r="E22">
        <v>0</v>
      </c>
      <c r="F22">
        <v>0</v>
      </c>
      <c r="G22">
        <v>70.37</v>
      </c>
      <c r="H22">
        <v>0</v>
      </c>
      <c r="I22">
        <v>22.47</v>
      </c>
      <c r="J22">
        <v>66.849999999999994</v>
      </c>
      <c r="K22">
        <v>341.57</v>
      </c>
      <c r="L22">
        <v>654.30999999999995</v>
      </c>
      <c r="M22">
        <v>45</v>
      </c>
      <c r="N22">
        <v>118.76</v>
      </c>
      <c r="O22">
        <v>124.32</v>
      </c>
      <c r="P22">
        <v>139.68</v>
      </c>
      <c r="Q22">
        <v>20.56</v>
      </c>
      <c r="R22">
        <v>21.19</v>
      </c>
      <c r="S22">
        <v>26.39</v>
      </c>
      <c r="T22">
        <v>0</v>
      </c>
      <c r="U22">
        <v>410.62</v>
      </c>
      <c r="V22">
        <v>20.8</v>
      </c>
      <c r="W22">
        <v>44.92</v>
      </c>
      <c r="X22">
        <v>141.41</v>
      </c>
      <c r="Y22">
        <v>0</v>
      </c>
      <c r="Z22">
        <v>0</v>
      </c>
      <c r="AA22">
        <v>0</v>
      </c>
      <c r="AB22">
        <v>2.4</v>
      </c>
      <c r="AC22">
        <v>0</v>
      </c>
      <c r="AD22">
        <v>0</v>
      </c>
      <c r="AE22">
        <v>16.48</v>
      </c>
      <c r="AF22">
        <v>8.8699999999999992</v>
      </c>
      <c r="AG22">
        <v>41.97</v>
      </c>
      <c r="AH22">
        <v>46.78</v>
      </c>
      <c r="AI22">
        <v>0</v>
      </c>
      <c r="AJ22">
        <v>0</v>
      </c>
      <c r="AK22">
        <v>52.41</v>
      </c>
      <c r="AL22">
        <v>2.33</v>
      </c>
      <c r="AM22">
        <v>0</v>
      </c>
      <c r="AN22">
        <v>0</v>
      </c>
      <c r="AO22">
        <v>0</v>
      </c>
      <c r="AP22">
        <v>5.13</v>
      </c>
      <c r="AQ22">
        <v>0</v>
      </c>
      <c r="AR22">
        <v>0.66</v>
      </c>
      <c r="AS22">
        <v>4.57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2513.66</v>
      </c>
    </row>
    <row r="23" spans="1:117">
      <c r="A23" t="s">
        <v>65</v>
      </c>
      <c r="B23">
        <v>0</v>
      </c>
      <c r="C23">
        <v>0</v>
      </c>
      <c r="D23">
        <v>42.84</v>
      </c>
      <c r="E23">
        <v>0</v>
      </c>
      <c r="F23">
        <v>0</v>
      </c>
      <c r="G23">
        <v>70.37</v>
      </c>
      <c r="H23">
        <v>0</v>
      </c>
      <c r="I23">
        <v>22.47</v>
      </c>
      <c r="J23">
        <v>66.849999999999994</v>
      </c>
      <c r="K23">
        <v>341.57</v>
      </c>
      <c r="L23">
        <v>654.30999999999995</v>
      </c>
      <c r="M23">
        <v>45</v>
      </c>
      <c r="N23">
        <v>118.76</v>
      </c>
      <c r="O23">
        <v>124.32</v>
      </c>
      <c r="P23">
        <v>139.68</v>
      </c>
      <c r="Q23">
        <v>20.56</v>
      </c>
      <c r="R23">
        <v>21.19</v>
      </c>
      <c r="S23">
        <v>26.39</v>
      </c>
      <c r="T23">
        <v>0</v>
      </c>
      <c r="U23">
        <v>410.62</v>
      </c>
      <c r="V23">
        <v>20.8</v>
      </c>
      <c r="W23">
        <v>44.92</v>
      </c>
      <c r="X23">
        <v>141.41</v>
      </c>
      <c r="Y23">
        <v>0</v>
      </c>
      <c r="Z23">
        <v>0</v>
      </c>
      <c r="AA23">
        <v>0</v>
      </c>
      <c r="AB23">
        <v>2.4</v>
      </c>
      <c r="AC23">
        <v>0</v>
      </c>
      <c r="AD23">
        <v>9.1300000000000008</v>
      </c>
      <c r="AE23">
        <v>16.48</v>
      </c>
      <c r="AF23">
        <v>8.8699999999999992</v>
      </c>
      <c r="AG23">
        <v>41.97</v>
      </c>
      <c r="AH23">
        <v>46.78</v>
      </c>
      <c r="AI23">
        <v>0</v>
      </c>
      <c r="AJ23">
        <v>0</v>
      </c>
      <c r="AK23">
        <v>52.41</v>
      </c>
      <c r="AL23">
        <v>2.33</v>
      </c>
      <c r="AM23">
        <v>0</v>
      </c>
      <c r="AN23">
        <v>0</v>
      </c>
      <c r="AO23">
        <v>0</v>
      </c>
      <c r="AP23">
        <v>5.13</v>
      </c>
      <c r="AQ23">
        <v>14.93</v>
      </c>
      <c r="AR23">
        <v>0.66</v>
      </c>
      <c r="AS23">
        <v>4.57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2537.7199999999998</v>
      </c>
    </row>
    <row r="24" spans="1:117">
      <c r="A24" t="s">
        <v>66</v>
      </c>
      <c r="B24">
        <v>0</v>
      </c>
      <c r="C24">
        <v>0</v>
      </c>
      <c r="D24">
        <v>42.84</v>
      </c>
      <c r="E24">
        <v>0</v>
      </c>
      <c r="F24">
        <v>0</v>
      </c>
      <c r="G24">
        <v>70.37</v>
      </c>
      <c r="H24">
        <v>0</v>
      </c>
      <c r="I24">
        <v>22.47</v>
      </c>
      <c r="J24">
        <v>66.849999999999994</v>
      </c>
      <c r="K24">
        <v>341.57</v>
      </c>
      <c r="L24">
        <v>654.30999999999995</v>
      </c>
      <c r="M24">
        <v>45</v>
      </c>
      <c r="N24">
        <v>118.76</v>
      </c>
      <c r="O24">
        <v>124.32</v>
      </c>
      <c r="P24">
        <v>139.68</v>
      </c>
      <c r="Q24">
        <v>20.56</v>
      </c>
      <c r="R24">
        <v>21.19</v>
      </c>
      <c r="S24">
        <v>26.39</v>
      </c>
      <c r="T24">
        <v>0</v>
      </c>
      <c r="U24">
        <v>410.62</v>
      </c>
      <c r="V24">
        <v>20.8</v>
      </c>
      <c r="W24">
        <v>44.92</v>
      </c>
      <c r="X24">
        <v>141.41</v>
      </c>
      <c r="Y24">
        <v>0</v>
      </c>
      <c r="Z24">
        <v>0</v>
      </c>
      <c r="AA24">
        <v>0</v>
      </c>
      <c r="AB24">
        <v>2.4</v>
      </c>
      <c r="AC24">
        <v>0</v>
      </c>
      <c r="AD24">
        <v>9.1300000000000008</v>
      </c>
      <c r="AE24">
        <v>16.48</v>
      </c>
      <c r="AF24">
        <v>8.8699999999999992</v>
      </c>
      <c r="AG24">
        <v>41.97</v>
      </c>
      <c r="AH24">
        <v>70.17</v>
      </c>
      <c r="AI24">
        <v>0</v>
      </c>
      <c r="AJ24">
        <v>0</v>
      </c>
      <c r="AK24">
        <v>52.41</v>
      </c>
      <c r="AL24">
        <v>2.33</v>
      </c>
      <c r="AM24">
        <v>0</v>
      </c>
      <c r="AN24">
        <v>0</v>
      </c>
      <c r="AO24">
        <v>0</v>
      </c>
      <c r="AP24">
        <v>5.13</v>
      </c>
      <c r="AQ24">
        <v>30.87</v>
      </c>
      <c r="AR24">
        <v>0.66</v>
      </c>
      <c r="AS24">
        <v>4.57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2577.0499999999997</v>
      </c>
    </row>
    <row r="25" spans="1:117">
      <c r="A25" t="s">
        <v>67</v>
      </c>
      <c r="B25">
        <v>0</v>
      </c>
      <c r="C25">
        <v>0</v>
      </c>
      <c r="D25">
        <v>42.84</v>
      </c>
      <c r="E25">
        <v>0</v>
      </c>
      <c r="F25">
        <v>0</v>
      </c>
      <c r="G25">
        <v>70.37</v>
      </c>
      <c r="H25">
        <v>0</v>
      </c>
      <c r="I25">
        <v>22.47</v>
      </c>
      <c r="J25">
        <v>66.849999999999994</v>
      </c>
      <c r="K25">
        <v>341.57</v>
      </c>
      <c r="L25">
        <v>654.30999999999995</v>
      </c>
      <c r="M25">
        <v>45</v>
      </c>
      <c r="N25">
        <v>118.76</v>
      </c>
      <c r="O25">
        <v>124.32</v>
      </c>
      <c r="P25">
        <v>139.68</v>
      </c>
      <c r="Q25">
        <v>20.56</v>
      </c>
      <c r="R25">
        <v>21.19</v>
      </c>
      <c r="S25">
        <v>26.39</v>
      </c>
      <c r="T25">
        <v>0</v>
      </c>
      <c r="U25">
        <v>410.62</v>
      </c>
      <c r="V25">
        <v>20.8</v>
      </c>
      <c r="W25">
        <v>44.92</v>
      </c>
      <c r="X25">
        <v>141.41</v>
      </c>
      <c r="Y25">
        <v>0</v>
      </c>
      <c r="Z25">
        <v>0</v>
      </c>
      <c r="AA25">
        <v>0</v>
      </c>
      <c r="AB25">
        <v>2.4</v>
      </c>
      <c r="AC25">
        <v>0</v>
      </c>
      <c r="AD25">
        <v>9.1300000000000008</v>
      </c>
      <c r="AE25">
        <v>16.48</v>
      </c>
      <c r="AF25">
        <v>8.8699999999999992</v>
      </c>
      <c r="AG25">
        <v>41.97</v>
      </c>
      <c r="AH25">
        <v>93.56</v>
      </c>
      <c r="AI25">
        <v>0</v>
      </c>
      <c r="AJ25">
        <v>0</v>
      </c>
      <c r="AK25">
        <v>52.41</v>
      </c>
      <c r="AL25">
        <v>2.33</v>
      </c>
      <c r="AM25">
        <v>0</v>
      </c>
      <c r="AN25">
        <v>0</v>
      </c>
      <c r="AO25">
        <v>0</v>
      </c>
      <c r="AP25">
        <v>10.25</v>
      </c>
      <c r="AQ25">
        <v>30.87</v>
      </c>
      <c r="AR25">
        <v>0.66</v>
      </c>
      <c r="AS25">
        <v>4.57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2605.5599999999995</v>
      </c>
    </row>
    <row r="26" spans="1:117">
      <c r="A26" t="s">
        <v>68</v>
      </c>
      <c r="B26">
        <v>0</v>
      </c>
      <c r="C26">
        <v>0</v>
      </c>
      <c r="D26">
        <v>42.84</v>
      </c>
      <c r="E26">
        <v>0</v>
      </c>
      <c r="F26">
        <v>0</v>
      </c>
      <c r="G26">
        <v>70.37</v>
      </c>
      <c r="H26">
        <v>0</v>
      </c>
      <c r="I26">
        <v>22.47</v>
      </c>
      <c r="J26">
        <v>66.849999999999994</v>
      </c>
      <c r="K26">
        <v>341.57</v>
      </c>
      <c r="L26">
        <v>654.30999999999995</v>
      </c>
      <c r="M26">
        <v>45</v>
      </c>
      <c r="N26">
        <v>118.76</v>
      </c>
      <c r="O26">
        <v>124.32</v>
      </c>
      <c r="P26">
        <v>139.68</v>
      </c>
      <c r="Q26">
        <v>20.56</v>
      </c>
      <c r="R26">
        <v>21.19</v>
      </c>
      <c r="S26">
        <v>26.39</v>
      </c>
      <c r="T26">
        <v>0</v>
      </c>
      <c r="U26">
        <v>410.62</v>
      </c>
      <c r="V26">
        <v>20.8</v>
      </c>
      <c r="W26">
        <v>44.92</v>
      </c>
      <c r="X26">
        <v>141.41</v>
      </c>
      <c r="Y26">
        <v>0</v>
      </c>
      <c r="Z26">
        <v>1.1000000000000001</v>
      </c>
      <c r="AA26">
        <v>0</v>
      </c>
      <c r="AB26">
        <v>4</v>
      </c>
      <c r="AC26">
        <v>9.68</v>
      </c>
      <c r="AD26">
        <v>18.27</v>
      </c>
      <c r="AE26">
        <v>16.48</v>
      </c>
      <c r="AF26">
        <v>8.8699999999999992</v>
      </c>
      <c r="AG26">
        <v>41.97</v>
      </c>
      <c r="AH26">
        <v>116.95</v>
      </c>
      <c r="AI26">
        <v>0</v>
      </c>
      <c r="AJ26">
        <v>0</v>
      </c>
      <c r="AK26">
        <v>52.41</v>
      </c>
      <c r="AL26">
        <v>13.95</v>
      </c>
      <c r="AM26">
        <v>0</v>
      </c>
      <c r="AN26">
        <v>0</v>
      </c>
      <c r="AO26">
        <v>0</v>
      </c>
      <c r="AP26">
        <v>10.25</v>
      </c>
      <c r="AQ26">
        <v>46.31</v>
      </c>
      <c r="AR26">
        <v>0.66</v>
      </c>
      <c r="AS26">
        <v>4.57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2677.5299999999988</v>
      </c>
    </row>
    <row r="27" spans="1:117">
      <c r="A27" t="s">
        <v>69</v>
      </c>
      <c r="B27">
        <v>0</v>
      </c>
      <c r="C27">
        <v>0</v>
      </c>
      <c r="D27">
        <v>42.84</v>
      </c>
      <c r="E27">
        <v>0</v>
      </c>
      <c r="F27">
        <v>0</v>
      </c>
      <c r="G27">
        <v>70.37</v>
      </c>
      <c r="H27">
        <v>0</v>
      </c>
      <c r="I27">
        <v>22.47</v>
      </c>
      <c r="J27">
        <v>66.849999999999994</v>
      </c>
      <c r="K27">
        <v>341.57</v>
      </c>
      <c r="L27">
        <v>654.30999999999995</v>
      </c>
      <c r="M27">
        <v>45</v>
      </c>
      <c r="N27">
        <v>118.76</v>
      </c>
      <c r="O27">
        <v>124.32</v>
      </c>
      <c r="P27">
        <v>139.68</v>
      </c>
      <c r="Q27">
        <v>20.56</v>
      </c>
      <c r="R27">
        <v>21.19</v>
      </c>
      <c r="S27">
        <v>26.39</v>
      </c>
      <c r="T27">
        <v>0</v>
      </c>
      <c r="U27">
        <v>410.62</v>
      </c>
      <c r="V27">
        <v>20.8</v>
      </c>
      <c r="W27">
        <v>44.92</v>
      </c>
      <c r="X27">
        <v>141.41</v>
      </c>
      <c r="Y27">
        <v>0</v>
      </c>
      <c r="Z27">
        <v>3.3</v>
      </c>
      <c r="AA27">
        <v>11.85</v>
      </c>
      <c r="AB27">
        <v>15.99</v>
      </c>
      <c r="AC27">
        <v>19.36</v>
      </c>
      <c r="AD27">
        <v>27.4</v>
      </c>
      <c r="AE27">
        <v>32.96</v>
      </c>
      <c r="AF27">
        <v>8.8699999999999992</v>
      </c>
      <c r="AG27">
        <v>41.97</v>
      </c>
      <c r="AH27">
        <v>140.34</v>
      </c>
      <c r="AI27">
        <v>3.82</v>
      </c>
      <c r="AJ27">
        <v>0</v>
      </c>
      <c r="AK27">
        <v>52.41</v>
      </c>
      <c r="AL27">
        <v>69.72</v>
      </c>
      <c r="AM27">
        <v>0</v>
      </c>
      <c r="AN27">
        <v>0</v>
      </c>
      <c r="AO27">
        <v>0</v>
      </c>
      <c r="AP27">
        <v>5.13</v>
      </c>
      <c r="AQ27">
        <v>62.24</v>
      </c>
      <c r="AR27">
        <v>1.66</v>
      </c>
      <c r="AS27">
        <v>4.57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2833.6499999999996</v>
      </c>
    </row>
    <row r="28" spans="1:117">
      <c r="A28" t="s">
        <v>70</v>
      </c>
      <c r="B28">
        <v>0</v>
      </c>
      <c r="C28">
        <v>0</v>
      </c>
      <c r="D28">
        <v>42.84</v>
      </c>
      <c r="E28">
        <v>0</v>
      </c>
      <c r="F28">
        <v>0</v>
      </c>
      <c r="G28">
        <v>70.37</v>
      </c>
      <c r="H28">
        <v>0</v>
      </c>
      <c r="I28">
        <v>22.47</v>
      </c>
      <c r="J28">
        <v>66.849999999999994</v>
      </c>
      <c r="K28">
        <v>341.57</v>
      </c>
      <c r="L28">
        <v>654.30999999999995</v>
      </c>
      <c r="M28">
        <v>45</v>
      </c>
      <c r="N28">
        <v>118.76</v>
      </c>
      <c r="O28">
        <v>124.32</v>
      </c>
      <c r="P28">
        <v>139.68</v>
      </c>
      <c r="Q28">
        <v>20.56</v>
      </c>
      <c r="R28">
        <v>21.19</v>
      </c>
      <c r="S28">
        <v>26.39</v>
      </c>
      <c r="T28">
        <v>0</v>
      </c>
      <c r="U28">
        <v>410.62</v>
      </c>
      <c r="V28">
        <v>20.8</v>
      </c>
      <c r="W28">
        <v>44.92</v>
      </c>
      <c r="X28">
        <v>141.41</v>
      </c>
      <c r="Y28">
        <v>0</v>
      </c>
      <c r="Z28">
        <v>19.559999999999999</v>
      </c>
      <c r="AA28">
        <v>28.05</v>
      </c>
      <c r="AB28">
        <v>39.51</v>
      </c>
      <c r="AC28">
        <v>29.06</v>
      </c>
      <c r="AD28">
        <v>36.549999999999997</v>
      </c>
      <c r="AE28">
        <v>49.43</v>
      </c>
      <c r="AF28">
        <v>19.72</v>
      </c>
      <c r="AG28">
        <v>41.97</v>
      </c>
      <c r="AH28">
        <v>140.34</v>
      </c>
      <c r="AI28">
        <v>16.55</v>
      </c>
      <c r="AJ28">
        <v>0</v>
      </c>
      <c r="AK28">
        <v>52.41</v>
      </c>
      <c r="AL28">
        <v>69.72</v>
      </c>
      <c r="AM28">
        <v>5.27</v>
      </c>
      <c r="AN28">
        <v>0</v>
      </c>
      <c r="AO28">
        <v>0</v>
      </c>
      <c r="AP28">
        <v>5.13</v>
      </c>
      <c r="AQ28">
        <v>62.24</v>
      </c>
      <c r="AR28">
        <v>35.33</v>
      </c>
      <c r="AS28">
        <v>4.57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2987.47</v>
      </c>
    </row>
    <row r="29" spans="1:117">
      <c r="A29" t="s">
        <v>71</v>
      </c>
      <c r="B29">
        <v>0</v>
      </c>
      <c r="C29">
        <v>0</v>
      </c>
      <c r="D29">
        <v>42.84</v>
      </c>
      <c r="E29">
        <v>0</v>
      </c>
      <c r="F29">
        <v>0</v>
      </c>
      <c r="G29">
        <v>70.37</v>
      </c>
      <c r="H29">
        <v>0</v>
      </c>
      <c r="I29">
        <v>22.47</v>
      </c>
      <c r="J29">
        <v>66.849999999999994</v>
      </c>
      <c r="K29">
        <v>341.57</v>
      </c>
      <c r="L29">
        <v>654.30999999999995</v>
      </c>
      <c r="M29">
        <v>45</v>
      </c>
      <c r="N29">
        <v>118.76</v>
      </c>
      <c r="O29">
        <v>124.32</v>
      </c>
      <c r="P29">
        <v>139.68</v>
      </c>
      <c r="Q29">
        <v>20.56</v>
      </c>
      <c r="R29">
        <v>21.19</v>
      </c>
      <c r="S29">
        <v>26.39</v>
      </c>
      <c r="T29">
        <v>0</v>
      </c>
      <c r="U29">
        <v>410.62</v>
      </c>
      <c r="V29">
        <v>20.8</v>
      </c>
      <c r="W29">
        <v>44.92</v>
      </c>
      <c r="X29">
        <v>141.41</v>
      </c>
      <c r="Y29">
        <v>0</v>
      </c>
      <c r="Z29">
        <v>19.559999999999999</v>
      </c>
      <c r="AA29">
        <v>42.1</v>
      </c>
      <c r="AB29">
        <v>39.51</v>
      </c>
      <c r="AC29">
        <v>29.06</v>
      </c>
      <c r="AD29">
        <v>36.549999999999997</v>
      </c>
      <c r="AE29">
        <v>49.43</v>
      </c>
      <c r="AF29">
        <v>19.72</v>
      </c>
      <c r="AG29">
        <v>41.97</v>
      </c>
      <c r="AH29">
        <v>140.34</v>
      </c>
      <c r="AI29">
        <v>16.55</v>
      </c>
      <c r="AJ29">
        <v>0</v>
      </c>
      <c r="AK29">
        <v>52.41</v>
      </c>
      <c r="AL29">
        <v>69.72</v>
      </c>
      <c r="AM29">
        <v>10.54</v>
      </c>
      <c r="AN29">
        <v>0</v>
      </c>
      <c r="AO29">
        <v>0</v>
      </c>
      <c r="AP29">
        <v>5.13</v>
      </c>
      <c r="AQ29">
        <v>62.24</v>
      </c>
      <c r="AR29">
        <v>35.33</v>
      </c>
      <c r="AS29">
        <v>4.57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3006.7899999999995</v>
      </c>
    </row>
    <row r="30" spans="1:117">
      <c r="A30" t="s">
        <v>72</v>
      </c>
      <c r="B30">
        <v>0</v>
      </c>
      <c r="C30">
        <v>0</v>
      </c>
      <c r="D30">
        <v>42.84</v>
      </c>
      <c r="E30">
        <v>0</v>
      </c>
      <c r="F30">
        <v>0</v>
      </c>
      <c r="G30">
        <v>70.37</v>
      </c>
      <c r="H30">
        <v>0</v>
      </c>
      <c r="I30">
        <v>22.47</v>
      </c>
      <c r="J30">
        <v>66.849999999999994</v>
      </c>
      <c r="K30">
        <v>341.57</v>
      </c>
      <c r="L30">
        <v>654.30999999999995</v>
      </c>
      <c r="M30">
        <v>45</v>
      </c>
      <c r="N30">
        <v>118.76</v>
      </c>
      <c r="O30">
        <v>124.32</v>
      </c>
      <c r="P30">
        <v>139.68</v>
      </c>
      <c r="Q30">
        <v>20.56</v>
      </c>
      <c r="R30">
        <v>21.19</v>
      </c>
      <c r="S30">
        <v>26.39</v>
      </c>
      <c r="T30">
        <v>0</v>
      </c>
      <c r="U30">
        <v>410.62</v>
      </c>
      <c r="V30">
        <v>20.8</v>
      </c>
      <c r="W30">
        <v>44.92</v>
      </c>
      <c r="X30">
        <v>141.41</v>
      </c>
      <c r="Y30">
        <v>0</v>
      </c>
      <c r="Z30">
        <v>19.559999999999999</v>
      </c>
      <c r="AA30">
        <v>42.1</v>
      </c>
      <c r="AB30">
        <v>39.51</v>
      </c>
      <c r="AC30">
        <v>29.06</v>
      </c>
      <c r="AD30">
        <v>36.549999999999997</v>
      </c>
      <c r="AE30">
        <v>49.43</v>
      </c>
      <c r="AF30">
        <v>19.72</v>
      </c>
      <c r="AG30">
        <v>41.97</v>
      </c>
      <c r="AH30">
        <v>140.34</v>
      </c>
      <c r="AI30">
        <v>16.55</v>
      </c>
      <c r="AJ30">
        <v>0</v>
      </c>
      <c r="AK30">
        <v>52.41</v>
      </c>
      <c r="AL30">
        <v>69.72</v>
      </c>
      <c r="AM30">
        <v>10.54</v>
      </c>
      <c r="AN30">
        <v>0</v>
      </c>
      <c r="AO30">
        <v>0</v>
      </c>
      <c r="AP30">
        <v>5.13</v>
      </c>
      <c r="AQ30">
        <v>62.24</v>
      </c>
      <c r="AR30">
        <v>1.1100000000000001</v>
      </c>
      <c r="AS30">
        <v>4.57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2972.5699999999997</v>
      </c>
    </row>
    <row r="31" spans="1:117">
      <c r="A31" t="s">
        <v>73</v>
      </c>
      <c r="B31">
        <v>0</v>
      </c>
      <c r="C31">
        <v>0</v>
      </c>
      <c r="D31">
        <v>42.84</v>
      </c>
      <c r="E31">
        <v>0</v>
      </c>
      <c r="F31">
        <v>0</v>
      </c>
      <c r="G31">
        <v>70.37</v>
      </c>
      <c r="H31">
        <v>0</v>
      </c>
      <c r="I31">
        <v>22.47</v>
      </c>
      <c r="J31">
        <v>66.849999999999994</v>
      </c>
      <c r="K31">
        <v>341.57</v>
      </c>
      <c r="L31">
        <v>654.30999999999995</v>
      </c>
      <c r="M31">
        <v>45</v>
      </c>
      <c r="N31">
        <v>118.76</v>
      </c>
      <c r="O31">
        <v>124.32</v>
      </c>
      <c r="P31">
        <v>139.68</v>
      </c>
      <c r="Q31">
        <v>20.56</v>
      </c>
      <c r="R31">
        <v>21.19</v>
      </c>
      <c r="S31">
        <v>26.39</v>
      </c>
      <c r="T31">
        <v>0</v>
      </c>
      <c r="U31">
        <v>410.62</v>
      </c>
      <c r="V31">
        <v>20.8</v>
      </c>
      <c r="W31">
        <v>44.92</v>
      </c>
      <c r="X31">
        <v>141.41</v>
      </c>
      <c r="Y31">
        <v>0</v>
      </c>
      <c r="Z31">
        <v>19.559999999999999</v>
      </c>
      <c r="AA31">
        <v>39.5</v>
      </c>
      <c r="AB31">
        <v>39.51</v>
      </c>
      <c r="AC31">
        <v>29.06</v>
      </c>
      <c r="AD31">
        <v>36.549999999999997</v>
      </c>
      <c r="AE31">
        <v>49.43</v>
      </c>
      <c r="AF31">
        <v>19.72</v>
      </c>
      <c r="AG31">
        <v>41.97</v>
      </c>
      <c r="AH31">
        <v>140.34</v>
      </c>
      <c r="AI31">
        <v>16.55</v>
      </c>
      <c r="AJ31">
        <v>0</v>
      </c>
      <c r="AK31">
        <v>52.41</v>
      </c>
      <c r="AL31">
        <v>13.95</v>
      </c>
      <c r="AM31">
        <v>10.54</v>
      </c>
      <c r="AN31">
        <v>0</v>
      </c>
      <c r="AO31">
        <v>0</v>
      </c>
      <c r="AP31">
        <v>5.13</v>
      </c>
      <c r="AQ31">
        <v>62.24</v>
      </c>
      <c r="AR31">
        <v>1.1100000000000001</v>
      </c>
      <c r="AS31">
        <v>4.57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2914.2</v>
      </c>
    </row>
    <row r="32" spans="1:117">
      <c r="A32" t="s">
        <v>74</v>
      </c>
      <c r="B32">
        <v>0</v>
      </c>
      <c r="C32">
        <v>0</v>
      </c>
      <c r="D32">
        <v>42.84</v>
      </c>
      <c r="E32">
        <v>0</v>
      </c>
      <c r="F32">
        <v>0</v>
      </c>
      <c r="G32">
        <v>70.37</v>
      </c>
      <c r="H32">
        <v>0</v>
      </c>
      <c r="I32">
        <v>22.47</v>
      </c>
      <c r="J32">
        <v>66.849999999999994</v>
      </c>
      <c r="K32">
        <v>341.57</v>
      </c>
      <c r="L32">
        <v>654.30999999999995</v>
      </c>
      <c r="M32">
        <v>45</v>
      </c>
      <c r="N32">
        <v>118.76</v>
      </c>
      <c r="O32">
        <v>124.32</v>
      </c>
      <c r="P32">
        <v>139.68</v>
      </c>
      <c r="Q32">
        <v>20.56</v>
      </c>
      <c r="R32">
        <v>21.19</v>
      </c>
      <c r="S32">
        <v>26.39</v>
      </c>
      <c r="T32">
        <v>0</v>
      </c>
      <c r="U32">
        <v>410.62</v>
      </c>
      <c r="V32">
        <v>20.8</v>
      </c>
      <c r="W32">
        <v>44.92</v>
      </c>
      <c r="X32">
        <v>141.41</v>
      </c>
      <c r="Y32">
        <v>0</v>
      </c>
      <c r="Z32">
        <v>19.559999999999999</v>
      </c>
      <c r="AA32">
        <v>28.05</v>
      </c>
      <c r="AB32">
        <v>39.51</v>
      </c>
      <c r="AC32">
        <v>29.06</v>
      </c>
      <c r="AD32">
        <v>36.549999999999997</v>
      </c>
      <c r="AE32">
        <v>49.43</v>
      </c>
      <c r="AF32">
        <v>19.72</v>
      </c>
      <c r="AG32">
        <v>41.97</v>
      </c>
      <c r="AH32">
        <v>140.34</v>
      </c>
      <c r="AI32">
        <v>16.55</v>
      </c>
      <c r="AJ32">
        <v>0</v>
      </c>
      <c r="AK32">
        <v>52.41</v>
      </c>
      <c r="AL32">
        <v>12.78</v>
      </c>
      <c r="AM32">
        <v>5.27</v>
      </c>
      <c r="AN32">
        <v>0</v>
      </c>
      <c r="AO32">
        <v>0</v>
      </c>
      <c r="AP32">
        <v>5.13</v>
      </c>
      <c r="AQ32">
        <v>62.24</v>
      </c>
      <c r="AR32">
        <v>1.1100000000000001</v>
      </c>
      <c r="AS32">
        <v>4.57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2896.3100000000004</v>
      </c>
    </row>
    <row r="33" spans="1:117">
      <c r="A33" t="s">
        <v>75</v>
      </c>
      <c r="B33">
        <v>0</v>
      </c>
      <c r="C33">
        <v>0</v>
      </c>
      <c r="D33">
        <v>42.84</v>
      </c>
      <c r="E33">
        <v>0</v>
      </c>
      <c r="F33">
        <v>0</v>
      </c>
      <c r="G33">
        <v>70.37</v>
      </c>
      <c r="H33">
        <v>0</v>
      </c>
      <c r="I33">
        <v>22.47</v>
      </c>
      <c r="J33">
        <v>66.849999999999994</v>
      </c>
      <c r="K33">
        <v>341.57</v>
      </c>
      <c r="L33">
        <v>654.30999999999995</v>
      </c>
      <c r="M33">
        <v>45</v>
      </c>
      <c r="N33">
        <v>118.76</v>
      </c>
      <c r="O33">
        <v>124.32</v>
      </c>
      <c r="P33">
        <v>139.68</v>
      </c>
      <c r="Q33">
        <v>20.56</v>
      </c>
      <c r="R33">
        <v>21.19</v>
      </c>
      <c r="S33">
        <v>26.39</v>
      </c>
      <c r="T33">
        <v>0</v>
      </c>
      <c r="U33">
        <v>410.62</v>
      </c>
      <c r="V33">
        <v>20.8</v>
      </c>
      <c r="W33">
        <v>44.92</v>
      </c>
      <c r="X33">
        <v>141.41</v>
      </c>
      <c r="Y33">
        <v>0</v>
      </c>
      <c r="Z33">
        <v>2.2000000000000002</v>
      </c>
      <c r="AA33">
        <v>11.85</v>
      </c>
      <c r="AB33">
        <v>12</v>
      </c>
      <c r="AC33">
        <v>19.36</v>
      </c>
      <c r="AD33">
        <v>27.4</v>
      </c>
      <c r="AE33">
        <v>32.96</v>
      </c>
      <c r="AF33">
        <v>8.8699999999999992</v>
      </c>
      <c r="AG33">
        <v>41.97</v>
      </c>
      <c r="AH33">
        <v>116.95</v>
      </c>
      <c r="AI33">
        <v>16.55</v>
      </c>
      <c r="AJ33">
        <v>0</v>
      </c>
      <c r="AK33">
        <v>52.41</v>
      </c>
      <c r="AL33">
        <v>12.78</v>
      </c>
      <c r="AM33">
        <v>0</v>
      </c>
      <c r="AN33">
        <v>0</v>
      </c>
      <c r="AO33">
        <v>0</v>
      </c>
      <c r="AP33">
        <v>5.13</v>
      </c>
      <c r="AQ33">
        <v>46.31</v>
      </c>
      <c r="AR33">
        <v>1.1100000000000001</v>
      </c>
      <c r="AS33">
        <v>4.57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2744.48</v>
      </c>
    </row>
    <row r="34" spans="1:117">
      <c r="A34" t="s">
        <v>76</v>
      </c>
      <c r="B34">
        <v>0</v>
      </c>
      <c r="C34">
        <v>0</v>
      </c>
      <c r="D34">
        <v>42.84</v>
      </c>
      <c r="E34">
        <v>0</v>
      </c>
      <c r="F34">
        <v>0</v>
      </c>
      <c r="G34">
        <v>70.37</v>
      </c>
      <c r="H34">
        <v>0</v>
      </c>
      <c r="I34">
        <v>22.47</v>
      </c>
      <c r="J34">
        <v>66.849999999999994</v>
      </c>
      <c r="K34">
        <v>341.57</v>
      </c>
      <c r="L34">
        <v>654.30999999999995</v>
      </c>
      <c r="M34">
        <v>45</v>
      </c>
      <c r="N34">
        <v>118.76</v>
      </c>
      <c r="O34">
        <v>124.32</v>
      </c>
      <c r="P34">
        <v>139.68</v>
      </c>
      <c r="Q34">
        <v>20.56</v>
      </c>
      <c r="R34">
        <v>21.19</v>
      </c>
      <c r="S34">
        <v>26.39</v>
      </c>
      <c r="T34">
        <v>0</v>
      </c>
      <c r="U34">
        <v>410.62</v>
      </c>
      <c r="V34">
        <v>20.8</v>
      </c>
      <c r="W34">
        <v>44.92</v>
      </c>
      <c r="X34">
        <v>141.41</v>
      </c>
      <c r="Y34">
        <v>0</v>
      </c>
      <c r="Z34">
        <v>0</v>
      </c>
      <c r="AA34">
        <v>0</v>
      </c>
      <c r="AB34">
        <v>2.4</v>
      </c>
      <c r="AC34">
        <v>9.68</v>
      </c>
      <c r="AD34">
        <v>18.27</v>
      </c>
      <c r="AE34">
        <v>32.96</v>
      </c>
      <c r="AF34">
        <v>8.8699999999999992</v>
      </c>
      <c r="AG34">
        <v>41.97</v>
      </c>
      <c r="AH34">
        <v>93.56</v>
      </c>
      <c r="AI34">
        <v>3.56</v>
      </c>
      <c r="AJ34">
        <v>0</v>
      </c>
      <c r="AK34">
        <v>52.41</v>
      </c>
      <c r="AL34">
        <v>12.78</v>
      </c>
      <c r="AM34">
        <v>0</v>
      </c>
      <c r="AN34">
        <v>0</v>
      </c>
      <c r="AO34">
        <v>0</v>
      </c>
      <c r="AP34">
        <v>5.13</v>
      </c>
      <c r="AQ34">
        <v>30.87</v>
      </c>
      <c r="AR34">
        <v>1.1100000000000001</v>
      </c>
      <c r="AS34">
        <v>4.57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2650.2</v>
      </c>
    </row>
    <row r="35" spans="1:117">
      <c r="A35" t="s">
        <v>77</v>
      </c>
      <c r="B35">
        <v>0</v>
      </c>
      <c r="C35">
        <v>0</v>
      </c>
      <c r="D35">
        <v>42.63</v>
      </c>
      <c r="E35">
        <v>0</v>
      </c>
      <c r="F35">
        <v>0</v>
      </c>
      <c r="G35">
        <v>70.37</v>
      </c>
      <c r="H35">
        <v>0</v>
      </c>
      <c r="I35">
        <v>22.47</v>
      </c>
      <c r="J35">
        <v>66.849999999999994</v>
      </c>
      <c r="K35">
        <v>341.57</v>
      </c>
      <c r="L35">
        <v>654.30999999999995</v>
      </c>
      <c r="M35">
        <v>45</v>
      </c>
      <c r="N35">
        <v>118.76</v>
      </c>
      <c r="O35">
        <v>124.32</v>
      </c>
      <c r="P35">
        <v>139.68</v>
      </c>
      <c r="Q35">
        <v>20.56</v>
      </c>
      <c r="R35">
        <v>21.19</v>
      </c>
      <c r="S35">
        <v>26.39</v>
      </c>
      <c r="T35">
        <v>0</v>
      </c>
      <c r="U35">
        <v>410.62</v>
      </c>
      <c r="V35">
        <v>20.8</v>
      </c>
      <c r="W35">
        <v>44.92</v>
      </c>
      <c r="X35">
        <v>141.41</v>
      </c>
      <c r="Y35">
        <v>0</v>
      </c>
      <c r="Z35">
        <v>0</v>
      </c>
      <c r="AA35">
        <v>0</v>
      </c>
      <c r="AB35">
        <v>2.4</v>
      </c>
      <c r="AC35">
        <v>9.68</v>
      </c>
      <c r="AD35">
        <v>9.1300000000000008</v>
      </c>
      <c r="AE35">
        <v>16.48</v>
      </c>
      <c r="AF35">
        <v>8.8699999999999992</v>
      </c>
      <c r="AG35">
        <v>41.97</v>
      </c>
      <c r="AH35">
        <v>70.17</v>
      </c>
      <c r="AI35">
        <v>0</v>
      </c>
      <c r="AJ35">
        <v>0</v>
      </c>
      <c r="AK35">
        <v>52.41</v>
      </c>
      <c r="AL35">
        <v>12.78</v>
      </c>
      <c r="AM35">
        <v>0</v>
      </c>
      <c r="AN35">
        <v>0</v>
      </c>
      <c r="AO35">
        <v>0</v>
      </c>
      <c r="AP35">
        <v>10.25</v>
      </c>
      <c r="AQ35">
        <v>14.93</v>
      </c>
      <c r="AR35">
        <v>1.1100000000000001</v>
      </c>
      <c r="AS35">
        <v>4.57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2586.6</v>
      </c>
    </row>
    <row r="36" spans="1:117">
      <c r="A36" t="s">
        <v>78</v>
      </c>
      <c r="B36">
        <v>0</v>
      </c>
      <c r="C36">
        <v>0</v>
      </c>
      <c r="D36">
        <v>42.63</v>
      </c>
      <c r="E36">
        <v>0</v>
      </c>
      <c r="F36">
        <v>0</v>
      </c>
      <c r="G36">
        <v>70.37</v>
      </c>
      <c r="H36">
        <v>0</v>
      </c>
      <c r="I36">
        <v>22.47</v>
      </c>
      <c r="J36">
        <v>66.849999999999994</v>
      </c>
      <c r="K36">
        <v>341.57</v>
      </c>
      <c r="L36">
        <v>654.30999999999995</v>
      </c>
      <c r="M36">
        <v>45</v>
      </c>
      <c r="N36">
        <v>118.76</v>
      </c>
      <c r="O36">
        <v>124.32</v>
      </c>
      <c r="P36">
        <v>139.68</v>
      </c>
      <c r="Q36">
        <v>20.56</v>
      </c>
      <c r="R36">
        <v>21.19</v>
      </c>
      <c r="S36">
        <v>26.39</v>
      </c>
      <c r="T36">
        <v>0</v>
      </c>
      <c r="U36">
        <v>410.62</v>
      </c>
      <c r="V36">
        <v>20.8</v>
      </c>
      <c r="W36">
        <v>44.92</v>
      </c>
      <c r="X36">
        <v>141.41</v>
      </c>
      <c r="Y36">
        <v>0</v>
      </c>
      <c r="Z36">
        <v>0</v>
      </c>
      <c r="AA36">
        <v>0</v>
      </c>
      <c r="AB36">
        <v>2.4</v>
      </c>
      <c r="AC36">
        <v>9.68</v>
      </c>
      <c r="AD36">
        <v>0</v>
      </c>
      <c r="AE36">
        <v>16.48</v>
      </c>
      <c r="AF36">
        <v>8.8699999999999992</v>
      </c>
      <c r="AG36">
        <v>41.97</v>
      </c>
      <c r="AH36">
        <v>40.25</v>
      </c>
      <c r="AI36">
        <v>0</v>
      </c>
      <c r="AJ36">
        <v>0</v>
      </c>
      <c r="AK36">
        <v>52.41</v>
      </c>
      <c r="AL36">
        <v>12.78</v>
      </c>
      <c r="AM36">
        <v>0</v>
      </c>
      <c r="AN36">
        <v>0</v>
      </c>
      <c r="AO36">
        <v>0</v>
      </c>
      <c r="AP36">
        <v>5.13</v>
      </c>
      <c r="AQ36">
        <v>0</v>
      </c>
      <c r="AR36">
        <v>1.1100000000000001</v>
      </c>
      <c r="AS36">
        <v>4.57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2527.5</v>
      </c>
    </row>
    <row r="37" spans="1:117">
      <c r="A37" t="s">
        <v>79</v>
      </c>
      <c r="B37">
        <v>0</v>
      </c>
      <c r="C37">
        <v>0</v>
      </c>
      <c r="D37">
        <v>42.63</v>
      </c>
      <c r="E37">
        <v>0</v>
      </c>
      <c r="F37">
        <v>0</v>
      </c>
      <c r="G37">
        <v>70.37</v>
      </c>
      <c r="H37">
        <v>0</v>
      </c>
      <c r="I37">
        <v>22.47</v>
      </c>
      <c r="J37">
        <v>66.849999999999994</v>
      </c>
      <c r="K37">
        <v>341.57</v>
      </c>
      <c r="L37">
        <v>654.30999999999995</v>
      </c>
      <c r="M37">
        <v>45</v>
      </c>
      <c r="N37">
        <v>118.76</v>
      </c>
      <c r="O37">
        <v>124.32</v>
      </c>
      <c r="P37">
        <v>139.68</v>
      </c>
      <c r="Q37">
        <v>20.56</v>
      </c>
      <c r="R37">
        <v>21.19</v>
      </c>
      <c r="S37">
        <v>26.39</v>
      </c>
      <c r="T37">
        <v>0</v>
      </c>
      <c r="U37">
        <v>410.62</v>
      </c>
      <c r="V37">
        <v>20.8</v>
      </c>
      <c r="W37">
        <v>44.92</v>
      </c>
      <c r="X37">
        <v>141.41</v>
      </c>
      <c r="Y37">
        <v>0</v>
      </c>
      <c r="Z37">
        <v>0</v>
      </c>
      <c r="AA37">
        <v>0</v>
      </c>
      <c r="AB37">
        <v>2</v>
      </c>
      <c r="AC37">
        <v>0</v>
      </c>
      <c r="AD37">
        <v>0</v>
      </c>
      <c r="AE37">
        <v>16.48</v>
      </c>
      <c r="AF37">
        <v>8.8699999999999992</v>
      </c>
      <c r="AG37">
        <v>41.97</v>
      </c>
      <c r="AH37">
        <v>40.25</v>
      </c>
      <c r="AI37">
        <v>0</v>
      </c>
      <c r="AJ37">
        <v>0</v>
      </c>
      <c r="AK37">
        <v>52.41</v>
      </c>
      <c r="AL37">
        <v>12.78</v>
      </c>
      <c r="AM37">
        <v>0</v>
      </c>
      <c r="AN37">
        <v>0</v>
      </c>
      <c r="AO37">
        <v>0</v>
      </c>
      <c r="AP37">
        <v>5.13</v>
      </c>
      <c r="AQ37">
        <v>0</v>
      </c>
      <c r="AR37">
        <v>1.1100000000000001</v>
      </c>
      <c r="AS37">
        <v>4.57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2517.42</v>
      </c>
    </row>
    <row r="38" spans="1:117">
      <c r="A38" t="s">
        <v>80</v>
      </c>
      <c r="B38">
        <v>0</v>
      </c>
      <c r="C38">
        <v>0</v>
      </c>
      <c r="D38">
        <v>42.63</v>
      </c>
      <c r="E38">
        <v>0</v>
      </c>
      <c r="F38">
        <v>0</v>
      </c>
      <c r="G38">
        <v>70.37</v>
      </c>
      <c r="H38">
        <v>0</v>
      </c>
      <c r="I38">
        <v>22.47</v>
      </c>
      <c r="J38">
        <v>66.849999999999994</v>
      </c>
      <c r="K38">
        <v>341.57</v>
      </c>
      <c r="L38">
        <v>654.30999999999995</v>
      </c>
      <c r="M38">
        <v>45</v>
      </c>
      <c r="N38">
        <v>118.76</v>
      </c>
      <c r="O38">
        <v>124.32</v>
      </c>
      <c r="P38">
        <v>139.68</v>
      </c>
      <c r="Q38">
        <v>20.56</v>
      </c>
      <c r="R38">
        <v>21.19</v>
      </c>
      <c r="S38">
        <v>26.39</v>
      </c>
      <c r="T38">
        <v>0</v>
      </c>
      <c r="U38">
        <v>410.62</v>
      </c>
      <c r="V38">
        <v>20.8</v>
      </c>
      <c r="W38">
        <v>44.92</v>
      </c>
      <c r="X38">
        <v>141.41</v>
      </c>
      <c r="Y38">
        <v>0</v>
      </c>
      <c r="Z38">
        <v>0</v>
      </c>
      <c r="AA38">
        <v>0</v>
      </c>
      <c r="AB38">
        <v>2</v>
      </c>
      <c r="AC38">
        <v>0</v>
      </c>
      <c r="AD38">
        <v>0</v>
      </c>
      <c r="AE38">
        <v>16.48</v>
      </c>
      <c r="AF38">
        <v>8.8699999999999992</v>
      </c>
      <c r="AG38">
        <v>41.97</v>
      </c>
      <c r="AH38">
        <v>40.25</v>
      </c>
      <c r="AI38">
        <v>0</v>
      </c>
      <c r="AJ38">
        <v>0</v>
      </c>
      <c r="AK38">
        <v>52.41</v>
      </c>
      <c r="AL38">
        <v>12.78</v>
      </c>
      <c r="AM38">
        <v>0</v>
      </c>
      <c r="AN38">
        <v>0</v>
      </c>
      <c r="AO38">
        <v>0</v>
      </c>
      <c r="AP38">
        <v>5.13</v>
      </c>
      <c r="AQ38">
        <v>0</v>
      </c>
      <c r="AR38">
        <v>1.1100000000000001</v>
      </c>
      <c r="AS38">
        <v>4.57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2517.42</v>
      </c>
    </row>
    <row r="39" spans="1:117">
      <c r="A39" t="s">
        <v>81</v>
      </c>
      <c r="B39">
        <v>0</v>
      </c>
      <c r="C39">
        <v>0</v>
      </c>
      <c r="D39">
        <v>42.42</v>
      </c>
      <c r="E39">
        <v>0</v>
      </c>
      <c r="F39">
        <v>0</v>
      </c>
      <c r="G39">
        <v>70.37</v>
      </c>
      <c r="H39">
        <v>0</v>
      </c>
      <c r="I39">
        <v>22.47</v>
      </c>
      <c r="J39">
        <v>66.849999999999994</v>
      </c>
      <c r="K39">
        <v>341.57</v>
      </c>
      <c r="L39">
        <v>654.30999999999995</v>
      </c>
      <c r="M39">
        <v>45</v>
      </c>
      <c r="N39">
        <v>118.76</v>
      </c>
      <c r="O39">
        <v>124.32</v>
      </c>
      <c r="P39">
        <v>139.68</v>
      </c>
      <c r="Q39">
        <v>20.56</v>
      </c>
      <c r="R39">
        <v>21.19</v>
      </c>
      <c r="S39">
        <v>26.39</v>
      </c>
      <c r="T39">
        <v>0</v>
      </c>
      <c r="U39">
        <v>410.62</v>
      </c>
      <c r="V39">
        <v>20.8</v>
      </c>
      <c r="W39">
        <v>44.92</v>
      </c>
      <c r="X39">
        <v>141.41</v>
      </c>
      <c r="Y39">
        <v>0</v>
      </c>
      <c r="Z39">
        <v>0</v>
      </c>
      <c r="AA39">
        <v>0</v>
      </c>
      <c r="AB39">
        <v>2</v>
      </c>
      <c r="AC39">
        <v>0</v>
      </c>
      <c r="AD39">
        <v>0</v>
      </c>
      <c r="AE39">
        <v>16.48</v>
      </c>
      <c r="AF39">
        <v>8.8699999999999992</v>
      </c>
      <c r="AG39">
        <v>41.97</v>
      </c>
      <c r="AH39">
        <v>23.39</v>
      </c>
      <c r="AI39">
        <v>0</v>
      </c>
      <c r="AJ39">
        <v>0</v>
      </c>
      <c r="AK39">
        <v>52.41</v>
      </c>
      <c r="AL39">
        <v>12.78</v>
      </c>
      <c r="AM39">
        <v>0</v>
      </c>
      <c r="AN39">
        <v>0</v>
      </c>
      <c r="AO39">
        <v>0</v>
      </c>
      <c r="AP39">
        <v>5.13</v>
      </c>
      <c r="AQ39">
        <v>0</v>
      </c>
      <c r="AR39">
        <v>35.33</v>
      </c>
      <c r="AS39">
        <v>4.57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2534.5699999999997</v>
      </c>
    </row>
    <row r="40" spans="1:117">
      <c r="A40" t="s">
        <v>82</v>
      </c>
      <c r="B40">
        <v>0</v>
      </c>
      <c r="C40">
        <v>0</v>
      </c>
      <c r="D40">
        <v>42.42</v>
      </c>
      <c r="E40">
        <v>0</v>
      </c>
      <c r="F40">
        <v>0</v>
      </c>
      <c r="G40">
        <v>70.37</v>
      </c>
      <c r="H40">
        <v>0</v>
      </c>
      <c r="I40">
        <v>22.47</v>
      </c>
      <c r="J40">
        <v>66.849999999999994</v>
      </c>
      <c r="K40">
        <v>341.57</v>
      </c>
      <c r="L40">
        <v>654.30999999999995</v>
      </c>
      <c r="M40">
        <v>45</v>
      </c>
      <c r="N40">
        <v>118.76</v>
      </c>
      <c r="O40">
        <v>124.32</v>
      </c>
      <c r="P40">
        <v>139.68</v>
      </c>
      <c r="Q40">
        <v>20.56</v>
      </c>
      <c r="R40">
        <v>21.19</v>
      </c>
      <c r="S40">
        <v>26.39</v>
      </c>
      <c r="T40">
        <v>0</v>
      </c>
      <c r="U40">
        <v>410.62</v>
      </c>
      <c r="V40">
        <v>20.8</v>
      </c>
      <c r="W40">
        <v>44.92</v>
      </c>
      <c r="X40">
        <v>141.41</v>
      </c>
      <c r="Y40">
        <v>0</v>
      </c>
      <c r="Z40">
        <v>0</v>
      </c>
      <c r="AA40">
        <v>0</v>
      </c>
      <c r="AB40">
        <v>2</v>
      </c>
      <c r="AC40">
        <v>0</v>
      </c>
      <c r="AD40">
        <v>0</v>
      </c>
      <c r="AE40">
        <v>16.48</v>
      </c>
      <c r="AF40">
        <v>8.8699999999999992</v>
      </c>
      <c r="AG40">
        <v>41.97</v>
      </c>
      <c r="AH40">
        <v>23.39</v>
      </c>
      <c r="AI40">
        <v>0</v>
      </c>
      <c r="AJ40">
        <v>0</v>
      </c>
      <c r="AK40">
        <v>52.41</v>
      </c>
      <c r="AL40">
        <v>12.78</v>
      </c>
      <c r="AM40">
        <v>0</v>
      </c>
      <c r="AN40">
        <v>0</v>
      </c>
      <c r="AO40">
        <v>0</v>
      </c>
      <c r="AP40">
        <v>5.13</v>
      </c>
      <c r="AQ40">
        <v>0</v>
      </c>
      <c r="AR40">
        <v>35.33</v>
      </c>
      <c r="AS40">
        <v>4.57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2534.5699999999997</v>
      </c>
    </row>
    <row r="41" spans="1:117">
      <c r="A41" t="s">
        <v>83</v>
      </c>
      <c r="B41">
        <v>0</v>
      </c>
      <c r="C41">
        <v>0</v>
      </c>
      <c r="D41">
        <v>42.42</v>
      </c>
      <c r="E41">
        <v>0</v>
      </c>
      <c r="F41">
        <v>0</v>
      </c>
      <c r="G41">
        <v>70.37</v>
      </c>
      <c r="H41">
        <v>0</v>
      </c>
      <c r="I41">
        <v>22.47</v>
      </c>
      <c r="J41">
        <v>66.849999999999994</v>
      </c>
      <c r="K41">
        <v>341.57</v>
      </c>
      <c r="L41">
        <v>654.30999999999995</v>
      </c>
      <c r="M41">
        <v>45</v>
      </c>
      <c r="N41">
        <v>118.76</v>
      </c>
      <c r="O41">
        <v>124.32</v>
      </c>
      <c r="P41">
        <v>139.68</v>
      </c>
      <c r="Q41">
        <v>20.56</v>
      </c>
      <c r="R41">
        <v>21.19</v>
      </c>
      <c r="S41">
        <v>26.39</v>
      </c>
      <c r="T41">
        <v>0</v>
      </c>
      <c r="U41">
        <v>410.62</v>
      </c>
      <c r="V41">
        <v>20.8</v>
      </c>
      <c r="W41">
        <v>44.92</v>
      </c>
      <c r="X41">
        <v>141.41</v>
      </c>
      <c r="Y41">
        <v>0</v>
      </c>
      <c r="Z41">
        <v>0</v>
      </c>
      <c r="AA41">
        <v>0</v>
      </c>
      <c r="AB41">
        <v>2</v>
      </c>
      <c r="AC41">
        <v>0</v>
      </c>
      <c r="AD41">
        <v>0</v>
      </c>
      <c r="AE41">
        <v>16.48</v>
      </c>
      <c r="AF41">
        <v>8.8699999999999992</v>
      </c>
      <c r="AG41">
        <v>41.97</v>
      </c>
      <c r="AH41">
        <v>0</v>
      </c>
      <c r="AI41">
        <v>0</v>
      </c>
      <c r="AJ41">
        <v>0</v>
      </c>
      <c r="AK41">
        <v>52.41</v>
      </c>
      <c r="AL41">
        <v>12.78</v>
      </c>
      <c r="AM41">
        <v>0</v>
      </c>
      <c r="AN41">
        <v>0</v>
      </c>
      <c r="AO41">
        <v>0</v>
      </c>
      <c r="AP41">
        <v>5.13</v>
      </c>
      <c r="AQ41">
        <v>0</v>
      </c>
      <c r="AR41">
        <v>2.21</v>
      </c>
      <c r="AS41">
        <v>4.57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2478.06</v>
      </c>
    </row>
    <row r="42" spans="1:117">
      <c r="A42" t="s">
        <v>84</v>
      </c>
      <c r="B42">
        <v>0</v>
      </c>
      <c r="C42">
        <v>0</v>
      </c>
      <c r="D42">
        <v>42.42</v>
      </c>
      <c r="E42">
        <v>0</v>
      </c>
      <c r="F42">
        <v>0</v>
      </c>
      <c r="G42">
        <v>70.37</v>
      </c>
      <c r="H42">
        <v>0</v>
      </c>
      <c r="I42">
        <v>22.47</v>
      </c>
      <c r="J42">
        <v>66.849999999999994</v>
      </c>
      <c r="K42">
        <v>341.57</v>
      </c>
      <c r="L42">
        <v>654.30999999999995</v>
      </c>
      <c r="M42">
        <v>45</v>
      </c>
      <c r="N42">
        <v>118.76</v>
      </c>
      <c r="O42">
        <v>124.32</v>
      </c>
      <c r="P42">
        <v>139.68</v>
      </c>
      <c r="Q42">
        <v>20.56</v>
      </c>
      <c r="R42">
        <v>21.19</v>
      </c>
      <c r="S42">
        <v>26.39</v>
      </c>
      <c r="T42">
        <v>0</v>
      </c>
      <c r="U42">
        <v>410.62</v>
      </c>
      <c r="V42">
        <v>20.8</v>
      </c>
      <c r="W42">
        <v>44.92</v>
      </c>
      <c r="X42">
        <v>141.41</v>
      </c>
      <c r="Y42">
        <v>0</v>
      </c>
      <c r="Z42">
        <v>0</v>
      </c>
      <c r="AA42">
        <v>0</v>
      </c>
      <c r="AB42">
        <v>2</v>
      </c>
      <c r="AC42">
        <v>0</v>
      </c>
      <c r="AD42">
        <v>0</v>
      </c>
      <c r="AE42">
        <v>16.48</v>
      </c>
      <c r="AF42">
        <v>8.8699999999999992</v>
      </c>
      <c r="AG42">
        <v>41.97</v>
      </c>
      <c r="AH42">
        <v>0</v>
      </c>
      <c r="AI42">
        <v>0</v>
      </c>
      <c r="AJ42">
        <v>0</v>
      </c>
      <c r="AK42">
        <v>52.41</v>
      </c>
      <c r="AL42">
        <v>12.78</v>
      </c>
      <c r="AM42">
        <v>0</v>
      </c>
      <c r="AN42">
        <v>0</v>
      </c>
      <c r="AO42">
        <v>0</v>
      </c>
      <c r="AP42">
        <v>5.13</v>
      </c>
      <c r="AQ42">
        <v>0</v>
      </c>
      <c r="AR42">
        <v>1.1100000000000001</v>
      </c>
      <c r="AS42">
        <v>4.57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2476.96</v>
      </c>
    </row>
    <row r="43" spans="1:117">
      <c r="A43" t="s">
        <v>85</v>
      </c>
      <c r="B43">
        <v>0</v>
      </c>
      <c r="C43">
        <v>0</v>
      </c>
      <c r="D43">
        <v>42</v>
      </c>
      <c r="E43">
        <v>0</v>
      </c>
      <c r="F43">
        <v>0</v>
      </c>
      <c r="G43">
        <v>70.37</v>
      </c>
      <c r="H43">
        <v>0</v>
      </c>
      <c r="I43">
        <v>22.47</v>
      </c>
      <c r="J43">
        <v>66.849999999999994</v>
      </c>
      <c r="K43">
        <v>378.75</v>
      </c>
      <c r="L43">
        <v>429.66</v>
      </c>
      <c r="M43">
        <v>45</v>
      </c>
      <c r="N43">
        <v>118.76</v>
      </c>
      <c r="O43">
        <v>124.32</v>
      </c>
      <c r="P43">
        <v>139.68</v>
      </c>
      <c r="Q43">
        <v>20.56</v>
      </c>
      <c r="R43">
        <v>21.19</v>
      </c>
      <c r="S43">
        <v>26.39</v>
      </c>
      <c r="T43">
        <v>0</v>
      </c>
      <c r="U43">
        <v>410.62</v>
      </c>
      <c r="V43">
        <v>20.8</v>
      </c>
      <c r="W43">
        <v>44.92</v>
      </c>
      <c r="X43">
        <v>141.41</v>
      </c>
      <c r="Y43">
        <v>0</v>
      </c>
      <c r="Z43">
        <v>0</v>
      </c>
      <c r="AA43">
        <v>0</v>
      </c>
      <c r="AB43">
        <v>2</v>
      </c>
      <c r="AC43">
        <v>0</v>
      </c>
      <c r="AD43">
        <v>0</v>
      </c>
      <c r="AE43">
        <v>16.48</v>
      </c>
      <c r="AF43">
        <v>8.8699999999999992</v>
      </c>
      <c r="AG43">
        <v>41.97</v>
      </c>
      <c r="AH43">
        <v>0</v>
      </c>
      <c r="AI43">
        <v>0</v>
      </c>
      <c r="AJ43">
        <v>0</v>
      </c>
      <c r="AK43">
        <v>52.41</v>
      </c>
      <c r="AL43">
        <v>12.78</v>
      </c>
      <c r="AM43">
        <v>0</v>
      </c>
      <c r="AN43">
        <v>0</v>
      </c>
      <c r="AO43">
        <v>0</v>
      </c>
      <c r="AP43">
        <v>5.13</v>
      </c>
      <c r="AQ43">
        <v>0</v>
      </c>
      <c r="AR43">
        <v>1.1100000000000001</v>
      </c>
      <c r="AS43">
        <v>4.57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2289.0700000000006</v>
      </c>
    </row>
    <row r="44" spans="1:117">
      <c r="A44" t="s">
        <v>86</v>
      </c>
      <c r="B44">
        <v>0</v>
      </c>
      <c r="C44">
        <v>0</v>
      </c>
      <c r="D44">
        <v>42</v>
      </c>
      <c r="E44">
        <v>0</v>
      </c>
      <c r="F44">
        <v>0</v>
      </c>
      <c r="G44">
        <v>70.37</v>
      </c>
      <c r="H44">
        <v>0</v>
      </c>
      <c r="I44">
        <v>22.47</v>
      </c>
      <c r="J44">
        <v>66.849999999999994</v>
      </c>
      <c r="K44">
        <v>378.75</v>
      </c>
      <c r="L44">
        <v>429.66</v>
      </c>
      <c r="M44">
        <v>45</v>
      </c>
      <c r="N44">
        <v>118.76</v>
      </c>
      <c r="O44">
        <v>124.32</v>
      </c>
      <c r="P44">
        <v>139.68</v>
      </c>
      <c r="Q44">
        <v>20.56</v>
      </c>
      <c r="R44">
        <v>21.19</v>
      </c>
      <c r="S44">
        <v>26.39</v>
      </c>
      <c r="T44">
        <v>0</v>
      </c>
      <c r="U44">
        <v>410.62</v>
      </c>
      <c r="V44">
        <v>20.8</v>
      </c>
      <c r="W44">
        <v>44.92</v>
      </c>
      <c r="X44">
        <v>141.41</v>
      </c>
      <c r="Y44">
        <v>0</v>
      </c>
      <c r="Z44">
        <v>0</v>
      </c>
      <c r="AA44">
        <v>0</v>
      </c>
      <c r="AB44">
        <v>2</v>
      </c>
      <c r="AC44">
        <v>0</v>
      </c>
      <c r="AD44">
        <v>0</v>
      </c>
      <c r="AE44">
        <v>16.48</v>
      </c>
      <c r="AF44">
        <v>8.8699999999999992</v>
      </c>
      <c r="AG44">
        <v>41.97</v>
      </c>
      <c r="AH44">
        <v>0</v>
      </c>
      <c r="AI44">
        <v>0</v>
      </c>
      <c r="AJ44">
        <v>0</v>
      </c>
      <c r="AK44">
        <v>52.41</v>
      </c>
      <c r="AL44">
        <v>12.78</v>
      </c>
      <c r="AM44">
        <v>0</v>
      </c>
      <c r="AN44">
        <v>0</v>
      </c>
      <c r="AO44">
        <v>0</v>
      </c>
      <c r="AP44">
        <v>5.13</v>
      </c>
      <c r="AQ44">
        <v>0</v>
      </c>
      <c r="AR44">
        <v>1.1100000000000001</v>
      </c>
      <c r="AS44">
        <v>4.57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2289.0700000000006</v>
      </c>
    </row>
    <row r="45" spans="1:117">
      <c r="A45" t="s">
        <v>87</v>
      </c>
      <c r="B45">
        <v>0</v>
      </c>
      <c r="C45">
        <v>0</v>
      </c>
      <c r="D45">
        <v>42</v>
      </c>
      <c r="E45">
        <v>0</v>
      </c>
      <c r="F45">
        <v>0</v>
      </c>
      <c r="G45">
        <v>70.37</v>
      </c>
      <c r="H45">
        <v>0</v>
      </c>
      <c r="I45">
        <v>22.47</v>
      </c>
      <c r="J45">
        <v>66.849999999999994</v>
      </c>
      <c r="K45">
        <v>393.62</v>
      </c>
      <c r="L45">
        <v>429.66</v>
      </c>
      <c r="M45">
        <v>45</v>
      </c>
      <c r="N45">
        <v>118.76</v>
      </c>
      <c r="O45">
        <v>124.32</v>
      </c>
      <c r="P45">
        <v>139.68</v>
      </c>
      <c r="Q45">
        <v>20.56</v>
      </c>
      <c r="R45">
        <v>21.19</v>
      </c>
      <c r="S45">
        <v>26.39</v>
      </c>
      <c r="T45">
        <v>0</v>
      </c>
      <c r="U45">
        <v>410.62</v>
      </c>
      <c r="V45">
        <v>20.8</v>
      </c>
      <c r="W45">
        <v>44.92</v>
      </c>
      <c r="X45">
        <v>141.41</v>
      </c>
      <c r="Y45">
        <v>0</v>
      </c>
      <c r="Z45">
        <v>0</v>
      </c>
      <c r="AA45">
        <v>0</v>
      </c>
      <c r="AB45">
        <v>2</v>
      </c>
      <c r="AC45">
        <v>0</v>
      </c>
      <c r="AD45">
        <v>0</v>
      </c>
      <c r="AE45">
        <v>16.48</v>
      </c>
      <c r="AF45">
        <v>8.8699999999999992</v>
      </c>
      <c r="AG45">
        <v>41.97</v>
      </c>
      <c r="AH45">
        <v>0</v>
      </c>
      <c r="AI45">
        <v>0</v>
      </c>
      <c r="AJ45">
        <v>0</v>
      </c>
      <c r="AK45">
        <v>52.41</v>
      </c>
      <c r="AL45">
        <v>12.78</v>
      </c>
      <c r="AM45">
        <v>0</v>
      </c>
      <c r="AN45">
        <v>0</v>
      </c>
      <c r="AO45">
        <v>0</v>
      </c>
      <c r="AP45">
        <v>5.13</v>
      </c>
      <c r="AQ45">
        <v>0</v>
      </c>
      <c r="AR45">
        <v>1.1100000000000001</v>
      </c>
      <c r="AS45">
        <v>4.57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2303.9400000000005</v>
      </c>
    </row>
    <row r="46" spans="1:117">
      <c r="A46" t="s">
        <v>88</v>
      </c>
      <c r="B46">
        <v>0</v>
      </c>
      <c r="C46">
        <v>0</v>
      </c>
      <c r="D46">
        <v>42</v>
      </c>
      <c r="E46">
        <v>0</v>
      </c>
      <c r="F46">
        <v>0</v>
      </c>
      <c r="G46">
        <v>70.37</v>
      </c>
      <c r="H46">
        <v>0</v>
      </c>
      <c r="I46">
        <v>22.47</v>
      </c>
      <c r="J46">
        <v>66.849999999999994</v>
      </c>
      <c r="K46">
        <v>393.62</v>
      </c>
      <c r="L46">
        <v>429.66</v>
      </c>
      <c r="M46">
        <v>45</v>
      </c>
      <c r="N46">
        <v>118.76</v>
      </c>
      <c r="O46">
        <v>124.32</v>
      </c>
      <c r="P46">
        <v>139.68</v>
      </c>
      <c r="Q46">
        <v>20.56</v>
      </c>
      <c r="R46">
        <v>21.19</v>
      </c>
      <c r="S46">
        <v>26.39</v>
      </c>
      <c r="T46">
        <v>0</v>
      </c>
      <c r="U46">
        <v>410.62</v>
      </c>
      <c r="V46">
        <v>20.8</v>
      </c>
      <c r="W46">
        <v>44.92</v>
      </c>
      <c r="X46">
        <v>141.41</v>
      </c>
      <c r="Y46">
        <v>0</v>
      </c>
      <c r="Z46">
        <v>0</v>
      </c>
      <c r="AA46">
        <v>0</v>
      </c>
      <c r="AB46">
        <v>2</v>
      </c>
      <c r="AC46">
        <v>0</v>
      </c>
      <c r="AD46">
        <v>0</v>
      </c>
      <c r="AE46">
        <v>16.48</v>
      </c>
      <c r="AF46">
        <v>8.8699999999999992</v>
      </c>
      <c r="AG46">
        <v>41.97</v>
      </c>
      <c r="AH46">
        <v>0</v>
      </c>
      <c r="AI46">
        <v>0</v>
      </c>
      <c r="AJ46">
        <v>0</v>
      </c>
      <c r="AK46">
        <v>52.41</v>
      </c>
      <c r="AL46">
        <v>12.78</v>
      </c>
      <c r="AM46">
        <v>0</v>
      </c>
      <c r="AN46">
        <v>0</v>
      </c>
      <c r="AO46">
        <v>0</v>
      </c>
      <c r="AP46">
        <v>5.13</v>
      </c>
      <c r="AQ46">
        <v>0</v>
      </c>
      <c r="AR46">
        <v>35.33</v>
      </c>
      <c r="AS46">
        <v>4.57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2338.1600000000003</v>
      </c>
    </row>
    <row r="47" spans="1:117">
      <c r="A47" t="s">
        <v>89</v>
      </c>
      <c r="B47">
        <v>0</v>
      </c>
      <c r="C47">
        <v>0</v>
      </c>
      <c r="D47">
        <v>42</v>
      </c>
      <c r="E47">
        <v>0</v>
      </c>
      <c r="F47">
        <v>0</v>
      </c>
      <c r="G47">
        <v>70.37</v>
      </c>
      <c r="H47">
        <v>0</v>
      </c>
      <c r="I47">
        <v>22.47</v>
      </c>
      <c r="J47">
        <v>66.849999999999994</v>
      </c>
      <c r="K47">
        <v>408.49</v>
      </c>
      <c r="L47">
        <v>429.66</v>
      </c>
      <c r="M47">
        <v>45</v>
      </c>
      <c r="N47">
        <v>118.76</v>
      </c>
      <c r="O47">
        <v>124.32</v>
      </c>
      <c r="P47">
        <v>139.68</v>
      </c>
      <c r="Q47">
        <v>20.56</v>
      </c>
      <c r="R47">
        <v>21.19</v>
      </c>
      <c r="S47">
        <v>26.39</v>
      </c>
      <c r="T47">
        <v>0</v>
      </c>
      <c r="U47">
        <v>410.62</v>
      </c>
      <c r="V47">
        <v>20.8</v>
      </c>
      <c r="W47">
        <v>44.92</v>
      </c>
      <c r="X47">
        <v>141.41</v>
      </c>
      <c r="Y47">
        <v>0</v>
      </c>
      <c r="Z47">
        <v>0</v>
      </c>
      <c r="AA47">
        <v>0</v>
      </c>
      <c r="AB47">
        <v>2</v>
      </c>
      <c r="AC47">
        <v>0</v>
      </c>
      <c r="AD47">
        <v>0</v>
      </c>
      <c r="AE47">
        <v>16.48</v>
      </c>
      <c r="AF47">
        <v>8.8699999999999992</v>
      </c>
      <c r="AG47">
        <v>41.97</v>
      </c>
      <c r="AH47">
        <v>0</v>
      </c>
      <c r="AI47">
        <v>0</v>
      </c>
      <c r="AJ47">
        <v>0</v>
      </c>
      <c r="AK47">
        <v>52.41</v>
      </c>
      <c r="AL47">
        <v>12.78</v>
      </c>
      <c r="AM47">
        <v>0</v>
      </c>
      <c r="AN47">
        <v>0</v>
      </c>
      <c r="AO47">
        <v>0</v>
      </c>
      <c r="AP47">
        <v>10.25</v>
      </c>
      <c r="AQ47">
        <v>0</v>
      </c>
      <c r="AR47">
        <v>35.33</v>
      </c>
      <c r="AS47">
        <v>10.76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2364.34</v>
      </c>
    </row>
    <row r="48" spans="1:117">
      <c r="A48" t="s">
        <v>90</v>
      </c>
      <c r="B48">
        <v>0</v>
      </c>
      <c r="C48">
        <v>0</v>
      </c>
      <c r="D48">
        <v>42</v>
      </c>
      <c r="E48">
        <v>0</v>
      </c>
      <c r="F48">
        <v>0</v>
      </c>
      <c r="G48">
        <v>70.37</v>
      </c>
      <c r="H48">
        <v>0</v>
      </c>
      <c r="I48">
        <v>22.47</v>
      </c>
      <c r="J48">
        <v>66.849999999999994</v>
      </c>
      <c r="K48">
        <v>408.49</v>
      </c>
      <c r="L48">
        <v>429.66</v>
      </c>
      <c r="M48">
        <v>45</v>
      </c>
      <c r="N48">
        <v>118.76</v>
      </c>
      <c r="O48">
        <v>124.32</v>
      </c>
      <c r="P48">
        <v>139.68</v>
      </c>
      <c r="Q48">
        <v>20.56</v>
      </c>
      <c r="R48">
        <v>21.19</v>
      </c>
      <c r="S48">
        <v>26.39</v>
      </c>
      <c r="T48">
        <v>0</v>
      </c>
      <c r="U48">
        <v>410.62</v>
      </c>
      <c r="V48">
        <v>20.8</v>
      </c>
      <c r="W48">
        <v>44.92</v>
      </c>
      <c r="X48">
        <v>141.41</v>
      </c>
      <c r="Y48">
        <v>0</v>
      </c>
      <c r="Z48">
        <v>0</v>
      </c>
      <c r="AA48">
        <v>0</v>
      </c>
      <c r="AB48">
        <v>2</v>
      </c>
      <c r="AC48">
        <v>0</v>
      </c>
      <c r="AD48">
        <v>0</v>
      </c>
      <c r="AE48">
        <v>16.48</v>
      </c>
      <c r="AF48">
        <v>8.8699999999999992</v>
      </c>
      <c r="AG48">
        <v>41.97</v>
      </c>
      <c r="AH48">
        <v>0</v>
      </c>
      <c r="AI48">
        <v>0</v>
      </c>
      <c r="AJ48">
        <v>0</v>
      </c>
      <c r="AK48">
        <v>52.41</v>
      </c>
      <c r="AL48">
        <v>12.78</v>
      </c>
      <c r="AM48">
        <v>0</v>
      </c>
      <c r="AN48">
        <v>0</v>
      </c>
      <c r="AO48">
        <v>0</v>
      </c>
      <c r="AP48">
        <v>5.13</v>
      </c>
      <c r="AQ48">
        <v>0</v>
      </c>
      <c r="AR48">
        <v>2.76</v>
      </c>
      <c r="AS48">
        <v>10.76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2326.6500000000005</v>
      </c>
    </row>
    <row r="49" spans="1:117">
      <c r="A49" t="s">
        <v>91</v>
      </c>
      <c r="B49">
        <v>0</v>
      </c>
      <c r="C49">
        <v>0</v>
      </c>
      <c r="D49">
        <v>42</v>
      </c>
      <c r="E49">
        <v>0</v>
      </c>
      <c r="F49">
        <v>0</v>
      </c>
      <c r="G49">
        <v>70.37</v>
      </c>
      <c r="H49">
        <v>0</v>
      </c>
      <c r="I49">
        <v>22.47</v>
      </c>
      <c r="J49">
        <v>66.849999999999994</v>
      </c>
      <c r="K49">
        <v>423.37</v>
      </c>
      <c r="L49">
        <v>429.66</v>
      </c>
      <c r="M49">
        <v>45</v>
      </c>
      <c r="N49">
        <v>118.76</v>
      </c>
      <c r="O49">
        <v>124.32</v>
      </c>
      <c r="P49">
        <v>139.68</v>
      </c>
      <c r="Q49">
        <v>20.56</v>
      </c>
      <c r="R49">
        <v>21.19</v>
      </c>
      <c r="S49">
        <v>26.39</v>
      </c>
      <c r="T49">
        <v>0</v>
      </c>
      <c r="U49">
        <v>410.62</v>
      </c>
      <c r="V49">
        <v>20.8</v>
      </c>
      <c r="W49">
        <v>44.92</v>
      </c>
      <c r="X49">
        <v>141.41</v>
      </c>
      <c r="Y49">
        <v>0</v>
      </c>
      <c r="Z49">
        <v>0</v>
      </c>
      <c r="AA49">
        <v>0</v>
      </c>
      <c r="AB49">
        <v>2</v>
      </c>
      <c r="AC49">
        <v>0</v>
      </c>
      <c r="AD49">
        <v>0</v>
      </c>
      <c r="AE49">
        <v>16.48</v>
      </c>
      <c r="AF49">
        <v>8.8699999999999992</v>
      </c>
      <c r="AG49">
        <v>41.97</v>
      </c>
      <c r="AH49">
        <v>0</v>
      </c>
      <c r="AI49">
        <v>0</v>
      </c>
      <c r="AJ49">
        <v>0</v>
      </c>
      <c r="AK49">
        <v>52.41</v>
      </c>
      <c r="AL49">
        <v>12.78</v>
      </c>
      <c r="AM49">
        <v>0</v>
      </c>
      <c r="AN49">
        <v>0</v>
      </c>
      <c r="AO49">
        <v>0</v>
      </c>
      <c r="AP49">
        <v>5.13</v>
      </c>
      <c r="AQ49">
        <v>0</v>
      </c>
      <c r="AR49">
        <v>1.1100000000000001</v>
      </c>
      <c r="AS49">
        <v>10.76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2339.8800000000006</v>
      </c>
    </row>
    <row r="50" spans="1:117">
      <c r="A50" t="s">
        <v>92</v>
      </c>
      <c r="B50">
        <v>0</v>
      </c>
      <c r="C50">
        <v>0</v>
      </c>
      <c r="D50">
        <v>42</v>
      </c>
      <c r="E50">
        <v>0</v>
      </c>
      <c r="F50">
        <v>0</v>
      </c>
      <c r="G50">
        <v>70.37</v>
      </c>
      <c r="H50">
        <v>0</v>
      </c>
      <c r="I50">
        <v>22.47</v>
      </c>
      <c r="J50">
        <v>66.849999999999994</v>
      </c>
      <c r="K50">
        <v>423.37</v>
      </c>
      <c r="L50">
        <v>429.66</v>
      </c>
      <c r="M50">
        <v>45</v>
      </c>
      <c r="N50">
        <v>118.76</v>
      </c>
      <c r="O50">
        <v>124.32</v>
      </c>
      <c r="P50">
        <v>139.68</v>
      </c>
      <c r="Q50">
        <v>20.56</v>
      </c>
      <c r="R50">
        <v>21.19</v>
      </c>
      <c r="S50">
        <v>26.39</v>
      </c>
      <c r="T50">
        <v>0</v>
      </c>
      <c r="U50">
        <v>410.62</v>
      </c>
      <c r="V50">
        <v>20.8</v>
      </c>
      <c r="W50">
        <v>44.92</v>
      </c>
      <c r="X50">
        <v>141.41</v>
      </c>
      <c r="Y50">
        <v>0</v>
      </c>
      <c r="Z50">
        <v>0</v>
      </c>
      <c r="AA50">
        <v>0</v>
      </c>
      <c r="AB50">
        <v>2</v>
      </c>
      <c r="AC50">
        <v>0</v>
      </c>
      <c r="AD50">
        <v>0</v>
      </c>
      <c r="AE50">
        <v>16.48</v>
      </c>
      <c r="AF50">
        <v>8.8699999999999992</v>
      </c>
      <c r="AG50">
        <v>41.97</v>
      </c>
      <c r="AH50">
        <v>0</v>
      </c>
      <c r="AI50">
        <v>0</v>
      </c>
      <c r="AJ50">
        <v>0</v>
      </c>
      <c r="AK50">
        <v>52.41</v>
      </c>
      <c r="AL50">
        <v>12.78</v>
      </c>
      <c r="AM50">
        <v>0</v>
      </c>
      <c r="AN50">
        <v>0</v>
      </c>
      <c r="AO50">
        <v>0</v>
      </c>
      <c r="AP50">
        <v>5.13</v>
      </c>
      <c r="AQ50">
        <v>0</v>
      </c>
      <c r="AR50">
        <v>1.1100000000000001</v>
      </c>
      <c r="AS50">
        <v>10.76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2339.8800000000006</v>
      </c>
    </row>
    <row r="51" spans="1:117">
      <c r="A51" t="s">
        <v>93</v>
      </c>
      <c r="B51">
        <v>0</v>
      </c>
      <c r="C51">
        <v>0</v>
      </c>
      <c r="D51">
        <v>41.37</v>
      </c>
      <c r="E51">
        <v>0</v>
      </c>
      <c r="F51">
        <v>0</v>
      </c>
      <c r="G51">
        <v>70.37</v>
      </c>
      <c r="H51">
        <v>0</v>
      </c>
      <c r="I51">
        <v>22.47</v>
      </c>
      <c r="J51">
        <v>66.849999999999994</v>
      </c>
      <c r="K51">
        <v>438.23</v>
      </c>
      <c r="L51">
        <v>429.66</v>
      </c>
      <c r="M51">
        <v>45</v>
      </c>
      <c r="N51">
        <v>118.76</v>
      </c>
      <c r="O51">
        <v>124.32</v>
      </c>
      <c r="P51">
        <v>139.68</v>
      </c>
      <c r="Q51">
        <v>20.56</v>
      </c>
      <c r="R51">
        <v>21.19</v>
      </c>
      <c r="S51">
        <v>26.39</v>
      </c>
      <c r="T51">
        <v>0</v>
      </c>
      <c r="U51">
        <v>410.62</v>
      </c>
      <c r="V51">
        <v>20.8</v>
      </c>
      <c r="W51">
        <v>44.92</v>
      </c>
      <c r="X51">
        <v>141.41</v>
      </c>
      <c r="Y51">
        <v>0</v>
      </c>
      <c r="Z51">
        <v>0</v>
      </c>
      <c r="AA51">
        <v>0</v>
      </c>
      <c r="AB51">
        <v>2</v>
      </c>
      <c r="AC51">
        <v>0</v>
      </c>
      <c r="AD51">
        <v>0</v>
      </c>
      <c r="AE51">
        <v>16.48</v>
      </c>
      <c r="AF51">
        <v>8.8699999999999992</v>
      </c>
      <c r="AG51">
        <v>41.97</v>
      </c>
      <c r="AH51">
        <v>0</v>
      </c>
      <c r="AI51">
        <v>0</v>
      </c>
      <c r="AJ51">
        <v>0</v>
      </c>
      <c r="AK51">
        <v>52.41</v>
      </c>
      <c r="AL51">
        <v>12.78</v>
      </c>
      <c r="AM51">
        <v>0</v>
      </c>
      <c r="AN51">
        <v>0</v>
      </c>
      <c r="AO51">
        <v>0</v>
      </c>
      <c r="AP51">
        <v>10.25</v>
      </c>
      <c r="AQ51">
        <v>0</v>
      </c>
      <c r="AR51">
        <v>1.1100000000000001</v>
      </c>
      <c r="AS51">
        <v>10.76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2359.2300000000005</v>
      </c>
    </row>
    <row r="52" spans="1:117">
      <c r="A52" t="s">
        <v>94</v>
      </c>
      <c r="B52">
        <v>0</v>
      </c>
      <c r="C52">
        <v>0</v>
      </c>
      <c r="D52">
        <v>41.37</v>
      </c>
      <c r="E52">
        <v>0</v>
      </c>
      <c r="F52">
        <v>0</v>
      </c>
      <c r="G52">
        <v>70.37</v>
      </c>
      <c r="H52">
        <v>0</v>
      </c>
      <c r="I52">
        <v>22.47</v>
      </c>
      <c r="J52">
        <v>66.849999999999994</v>
      </c>
      <c r="K52">
        <v>438.23</v>
      </c>
      <c r="L52">
        <v>429.66</v>
      </c>
      <c r="M52">
        <v>45</v>
      </c>
      <c r="N52">
        <v>118.76</v>
      </c>
      <c r="O52">
        <v>124.32</v>
      </c>
      <c r="P52">
        <v>139.68</v>
      </c>
      <c r="Q52">
        <v>20.56</v>
      </c>
      <c r="R52">
        <v>21.19</v>
      </c>
      <c r="S52">
        <v>26.39</v>
      </c>
      <c r="T52">
        <v>0</v>
      </c>
      <c r="U52">
        <v>410.62</v>
      </c>
      <c r="V52">
        <v>20.8</v>
      </c>
      <c r="W52">
        <v>44.92</v>
      </c>
      <c r="X52">
        <v>141.41</v>
      </c>
      <c r="Y52">
        <v>0</v>
      </c>
      <c r="Z52">
        <v>0</v>
      </c>
      <c r="AA52">
        <v>0</v>
      </c>
      <c r="AB52">
        <v>2</v>
      </c>
      <c r="AC52">
        <v>0</v>
      </c>
      <c r="AD52">
        <v>0</v>
      </c>
      <c r="AE52">
        <v>16.48</v>
      </c>
      <c r="AF52">
        <v>8.8699999999999992</v>
      </c>
      <c r="AG52">
        <v>41.97</v>
      </c>
      <c r="AH52">
        <v>0</v>
      </c>
      <c r="AI52">
        <v>0</v>
      </c>
      <c r="AJ52">
        <v>0</v>
      </c>
      <c r="AK52">
        <v>52.41</v>
      </c>
      <c r="AL52">
        <v>12.78</v>
      </c>
      <c r="AM52">
        <v>0</v>
      </c>
      <c r="AN52">
        <v>0</v>
      </c>
      <c r="AO52">
        <v>0</v>
      </c>
      <c r="AP52">
        <v>5.13</v>
      </c>
      <c r="AQ52">
        <v>0</v>
      </c>
      <c r="AR52">
        <v>1.1100000000000001</v>
      </c>
      <c r="AS52">
        <v>10.76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2354.1100000000006</v>
      </c>
    </row>
    <row r="53" spans="1:117">
      <c r="A53" t="s">
        <v>95</v>
      </c>
      <c r="B53">
        <v>0</v>
      </c>
      <c r="C53">
        <v>0</v>
      </c>
      <c r="D53">
        <v>41.37</v>
      </c>
      <c r="E53">
        <v>0</v>
      </c>
      <c r="F53">
        <v>0</v>
      </c>
      <c r="G53">
        <v>70.37</v>
      </c>
      <c r="H53">
        <v>0</v>
      </c>
      <c r="I53">
        <v>22.47</v>
      </c>
      <c r="J53">
        <v>66.849999999999994</v>
      </c>
      <c r="K53">
        <v>453.1</v>
      </c>
      <c r="L53">
        <v>429.66</v>
      </c>
      <c r="M53">
        <v>45</v>
      </c>
      <c r="N53">
        <v>118.76</v>
      </c>
      <c r="O53">
        <v>124.32</v>
      </c>
      <c r="P53">
        <v>139.68</v>
      </c>
      <c r="Q53">
        <v>20.56</v>
      </c>
      <c r="R53">
        <v>21.19</v>
      </c>
      <c r="S53">
        <v>26.39</v>
      </c>
      <c r="T53">
        <v>0</v>
      </c>
      <c r="U53">
        <v>410.62</v>
      </c>
      <c r="V53">
        <v>20.8</v>
      </c>
      <c r="W53">
        <v>44.92</v>
      </c>
      <c r="X53">
        <v>144.77000000000001</v>
      </c>
      <c r="Y53">
        <v>0</v>
      </c>
      <c r="Z53">
        <v>0</v>
      </c>
      <c r="AA53">
        <v>0</v>
      </c>
      <c r="AB53">
        <v>2</v>
      </c>
      <c r="AC53">
        <v>0</v>
      </c>
      <c r="AD53">
        <v>0</v>
      </c>
      <c r="AE53">
        <v>16.48</v>
      </c>
      <c r="AF53">
        <v>8.8699999999999992</v>
      </c>
      <c r="AG53">
        <v>41.97</v>
      </c>
      <c r="AH53">
        <v>0</v>
      </c>
      <c r="AI53">
        <v>0</v>
      </c>
      <c r="AJ53">
        <v>0</v>
      </c>
      <c r="AK53">
        <v>52.41</v>
      </c>
      <c r="AL53">
        <v>2.33</v>
      </c>
      <c r="AM53">
        <v>0</v>
      </c>
      <c r="AN53">
        <v>0</v>
      </c>
      <c r="AO53">
        <v>0</v>
      </c>
      <c r="AP53">
        <v>5.13</v>
      </c>
      <c r="AQ53">
        <v>0</v>
      </c>
      <c r="AR53">
        <v>1.1100000000000001</v>
      </c>
      <c r="AS53">
        <v>4.57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2355.6999999999998</v>
      </c>
    </row>
    <row r="54" spans="1:117">
      <c r="A54" t="s">
        <v>96</v>
      </c>
      <c r="B54">
        <v>0</v>
      </c>
      <c r="C54">
        <v>0</v>
      </c>
      <c r="D54">
        <v>41.37</v>
      </c>
      <c r="E54">
        <v>0</v>
      </c>
      <c r="F54">
        <v>0</v>
      </c>
      <c r="G54">
        <v>70.37</v>
      </c>
      <c r="H54">
        <v>0</v>
      </c>
      <c r="I54">
        <v>22.47</v>
      </c>
      <c r="J54">
        <v>66.849999999999994</v>
      </c>
      <c r="K54">
        <v>453.1</v>
      </c>
      <c r="L54">
        <v>429.66</v>
      </c>
      <c r="M54">
        <v>45</v>
      </c>
      <c r="N54">
        <v>118.76</v>
      </c>
      <c r="O54">
        <v>124.32</v>
      </c>
      <c r="P54">
        <v>139.68</v>
      </c>
      <c r="Q54">
        <v>20.56</v>
      </c>
      <c r="R54">
        <v>21.19</v>
      </c>
      <c r="S54">
        <v>26.39</v>
      </c>
      <c r="T54">
        <v>0</v>
      </c>
      <c r="U54">
        <v>410.62</v>
      </c>
      <c r="V54">
        <v>20.8</v>
      </c>
      <c r="W54">
        <v>44.92</v>
      </c>
      <c r="X54">
        <v>144.77000000000001</v>
      </c>
      <c r="Y54">
        <v>0</v>
      </c>
      <c r="Z54">
        <v>0</v>
      </c>
      <c r="AA54">
        <v>0</v>
      </c>
      <c r="AB54">
        <v>2</v>
      </c>
      <c r="AC54">
        <v>0</v>
      </c>
      <c r="AD54">
        <v>0</v>
      </c>
      <c r="AE54">
        <v>16.48</v>
      </c>
      <c r="AF54">
        <v>8.8699999999999992</v>
      </c>
      <c r="AG54">
        <v>41.97</v>
      </c>
      <c r="AH54">
        <v>0</v>
      </c>
      <c r="AI54">
        <v>0</v>
      </c>
      <c r="AJ54">
        <v>0</v>
      </c>
      <c r="AK54">
        <v>52.41</v>
      </c>
      <c r="AL54">
        <v>2.33</v>
      </c>
      <c r="AM54">
        <v>0</v>
      </c>
      <c r="AN54">
        <v>0</v>
      </c>
      <c r="AO54">
        <v>0</v>
      </c>
      <c r="AP54">
        <v>5.13</v>
      </c>
      <c r="AQ54">
        <v>0</v>
      </c>
      <c r="AR54">
        <v>1.1100000000000001</v>
      </c>
      <c r="AS54">
        <v>4.57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2355.6999999999998</v>
      </c>
    </row>
    <row r="55" spans="1:117">
      <c r="A55" t="s">
        <v>97</v>
      </c>
      <c r="B55">
        <v>0</v>
      </c>
      <c r="C55">
        <v>0</v>
      </c>
      <c r="D55">
        <v>41.37</v>
      </c>
      <c r="E55">
        <v>0</v>
      </c>
      <c r="F55">
        <v>0</v>
      </c>
      <c r="G55">
        <v>70.37</v>
      </c>
      <c r="H55">
        <v>0</v>
      </c>
      <c r="I55">
        <v>22.47</v>
      </c>
      <c r="J55">
        <v>66.849999999999994</v>
      </c>
      <c r="K55">
        <v>467.98</v>
      </c>
      <c r="L55">
        <v>429.66</v>
      </c>
      <c r="M55">
        <v>45</v>
      </c>
      <c r="N55">
        <v>118.76</v>
      </c>
      <c r="O55">
        <v>124.32</v>
      </c>
      <c r="P55">
        <v>139.68</v>
      </c>
      <c r="Q55">
        <v>20.56</v>
      </c>
      <c r="R55">
        <v>21.19</v>
      </c>
      <c r="S55">
        <v>26.39</v>
      </c>
      <c r="T55">
        <v>0</v>
      </c>
      <c r="U55">
        <v>410.62</v>
      </c>
      <c r="V55">
        <v>20.8</v>
      </c>
      <c r="W55">
        <v>44.92</v>
      </c>
      <c r="X55">
        <v>144.77000000000001</v>
      </c>
      <c r="Y55">
        <v>0</v>
      </c>
      <c r="Z55">
        <v>0</v>
      </c>
      <c r="AA55">
        <v>0</v>
      </c>
      <c r="AB55">
        <v>2</v>
      </c>
      <c r="AC55">
        <v>0</v>
      </c>
      <c r="AD55">
        <v>0</v>
      </c>
      <c r="AE55">
        <v>16.48</v>
      </c>
      <c r="AF55">
        <v>8.8699999999999992</v>
      </c>
      <c r="AG55">
        <v>41.97</v>
      </c>
      <c r="AH55">
        <v>0</v>
      </c>
      <c r="AI55">
        <v>0</v>
      </c>
      <c r="AJ55">
        <v>0</v>
      </c>
      <c r="AK55">
        <v>52.41</v>
      </c>
      <c r="AL55">
        <v>2.33</v>
      </c>
      <c r="AM55">
        <v>0</v>
      </c>
      <c r="AN55">
        <v>0</v>
      </c>
      <c r="AO55">
        <v>0</v>
      </c>
      <c r="AP55">
        <v>10.25</v>
      </c>
      <c r="AQ55">
        <v>0</v>
      </c>
      <c r="AR55">
        <v>1.1100000000000001</v>
      </c>
      <c r="AS55">
        <v>4.57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2375.6999999999998</v>
      </c>
    </row>
    <row r="56" spans="1:117">
      <c r="A56" t="s">
        <v>98</v>
      </c>
      <c r="B56">
        <v>0</v>
      </c>
      <c r="C56">
        <v>0</v>
      </c>
      <c r="D56">
        <v>41.37</v>
      </c>
      <c r="E56">
        <v>0</v>
      </c>
      <c r="F56">
        <v>0</v>
      </c>
      <c r="G56">
        <v>70.37</v>
      </c>
      <c r="H56">
        <v>0</v>
      </c>
      <c r="I56">
        <v>22.47</v>
      </c>
      <c r="J56">
        <v>66.849999999999994</v>
      </c>
      <c r="K56">
        <v>467.98</v>
      </c>
      <c r="L56">
        <v>429.66</v>
      </c>
      <c r="M56">
        <v>45</v>
      </c>
      <c r="N56">
        <v>118.76</v>
      </c>
      <c r="O56">
        <v>124.32</v>
      </c>
      <c r="P56">
        <v>139.68</v>
      </c>
      <c r="Q56">
        <v>20.56</v>
      </c>
      <c r="R56">
        <v>21.19</v>
      </c>
      <c r="S56">
        <v>26.39</v>
      </c>
      <c r="T56">
        <v>0</v>
      </c>
      <c r="U56">
        <v>410.62</v>
      </c>
      <c r="V56">
        <v>20.8</v>
      </c>
      <c r="W56">
        <v>44.92</v>
      </c>
      <c r="X56">
        <v>144.77000000000001</v>
      </c>
      <c r="Y56">
        <v>0</v>
      </c>
      <c r="Z56">
        <v>0</v>
      </c>
      <c r="AA56">
        <v>0</v>
      </c>
      <c r="AB56">
        <v>2</v>
      </c>
      <c r="AC56">
        <v>0</v>
      </c>
      <c r="AD56">
        <v>0</v>
      </c>
      <c r="AE56">
        <v>16.48</v>
      </c>
      <c r="AF56">
        <v>8.8699999999999992</v>
      </c>
      <c r="AG56">
        <v>41.97</v>
      </c>
      <c r="AH56">
        <v>0</v>
      </c>
      <c r="AI56">
        <v>0</v>
      </c>
      <c r="AJ56">
        <v>0</v>
      </c>
      <c r="AK56">
        <v>52.41</v>
      </c>
      <c r="AL56">
        <v>2.33</v>
      </c>
      <c r="AM56">
        <v>0</v>
      </c>
      <c r="AN56">
        <v>0</v>
      </c>
      <c r="AO56">
        <v>0</v>
      </c>
      <c r="AP56">
        <v>5.76</v>
      </c>
      <c r="AQ56">
        <v>0</v>
      </c>
      <c r="AR56">
        <v>1.1100000000000001</v>
      </c>
      <c r="AS56">
        <v>4.57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2371.21</v>
      </c>
    </row>
    <row r="57" spans="1:117">
      <c r="A57" t="s">
        <v>99</v>
      </c>
      <c r="B57">
        <v>0</v>
      </c>
      <c r="C57">
        <v>0</v>
      </c>
      <c r="D57">
        <v>41.37</v>
      </c>
      <c r="E57">
        <v>0</v>
      </c>
      <c r="F57">
        <v>0</v>
      </c>
      <c r="G57">
        <v>70.37</v>
      </c>
      <c r="H57">
        <v>0</v>
      </c>
      <c r="I57">
        <v>22.47</v>
      </c>
      <c r="J57">
        <v>66.849999999999994</v>
      </c>
      <c r="K57">
        <v>482.84</v>
      </c>
      <c r="L57">
        <v>429.66</v>
      </c>
      <c r="M57">
        <v>65</v>
      </c>
      <c r="N57">
        <v>118.76</v>
      </c>
      <c r="O57">
        <v>124.32</v>
      </c>
      <c r="P57">
        <v>139.68</v>
      </c>
      <c r="Q57">
        <v>20.56</v>
      </c>
      <c r="R57">
        <v>21.19</v>
      </c>
      <c r="S57">
        <v>26.39</v>
      </c>
      <c r="T57">
        <v>0</v>
      </c>
      <c r="U57">
        <v>414</v>
      </c>
      <c r="V57">
        <v>20.8</v>
      </c>
      <c r="W57">
        <v>44.92</v>
      </c>
      <c r="X57">
        <v>144.77000000000001</v>
      </c>
      <c r="Y57">
        <v>0</v>
      </c>
      <c r="Z57">
        <v>0</v>
      </c>
      <c r="AA57">
        <v>0</v>
      </c>
      <c r="AB57">
        <v>2</v>
      </c>
      <c r="AC57">
        <v>0</v>
      </c>
      <c r="AD57">
        <v>0</v>
      </c>
      <c r="AE57">
        <v>16.48</v>
      </c>
      <c r="AF57">
        <v>8.8699999999999992</v>
      </c>
      <c r="AG57">
        <v>41.97</v>
      </c>
      <c r="AH57">
        <v>0</v>
      </c>
      <c r="AI57">
        <v>0</v>
      </c>
      <c r="AJ57">
        <v>0</v>
      </c>
      <c r="AK57">
        <v>52.41</v>
      </c>
      <c r="AL57">
        <v>2.33</v>
      </c>
      <c r="AM57">
        <v>0</v>
      </c>
      <c r="AN57">
        <v>0</v>
      </c>
      <c r="AO57">
        <v>0</v>
      </c>
      <c r="AP57">
        <v>5.76</v>
      </c>
      <c r="AQ57">
        <v>0</v>
      </c>
      <c r="AR57">
        <v>1.1100000000000001</v>
      </c>
      <c r="AS57">
        <v>4.57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2409.4500000000003</v>
      </c>
    </row>
    <row r="58" spans="1:117">
      <c r="A58" t="s">
        <v>100</v>
      </c>
      <c r="B58">
        <v>0</v>
      </c>
      <c r="C58">
        <v>0</v>
      </c>
      <c r="D58">
        <v>41.37</v>
      </c>
      <c r="E58">
        <v>0</v>
      </c>
      <c r="F58">
        <v>0</v>
      </c>
      <c r="G58">
        <v>70.37</v>
      </c>
      <c r="H58">
        <v>0</v>
      </c>
      <c r="I58">
        <v>22.47</v>
      </c>
      <c r="J58">
        <v>66.849999999999994</v>
      </c>
      <c r="K58">
        <v>482.84</v>
      </c>
      <c r="L58">
        <v>429.66</v>
      </c>
      <c r="M58">
        <v>70</v>
      </c>
      <c r="N58">
        <v>118.76</v>
      </c>
      <c r="O58">
        <v>124.32</v>
      </c>
      <c r="P58">
        <v>139.68</v>
      </c>
      <c r="Q58">
        <v>20.56</v>
      </c>
      <c r="R58">
        <v>21.19</v>
      </c>
      <c r="S58">
        <v>26.39</v>
      </c>
      <c r="T58">
        <v>0</v>
      </c>
      <c r="U58">
        <v>414</v>
      </c>
      <c r="V58">
        <v>20.8</v>
      </c>
      <c r="W58">
        <v>44.92</v>
      </c>
      <c r="X58">
        <v>144.77000000000001</v>
      </c>
      <c r="Y58">
        <v>0</v>
      </c>
      <c r="Z58">
        <v>0</v>
      </c>
      <c r="AA58">
        <v>0</v>
      </c>
      <c r="AB58">
        <v>2</v>
      </c>
      <c r="AC58">
        <v>0</v>
      </c>
      <c r="AD58">
        <v>0</v>
      </c>
      <c r="AE58">
        <v>16.48</v>
      </c>
      <c r="AF58">
        <v>8.8699999999999992</v>
      </c>
      <c r="AG58">
        <v>41.97</v>
      </c>
      <c r="AH58">
        <v>0</v>
      </c>
      <c r="AI58">
        <v>0</v>
      </c>
      <c r="AJ58">
        <v>0</v>
      </c>
      <c r="AK58">
        <v>52.41</v>
      </c>
      <c r="AL58">
        <v>2.33</v>
      </c>
      <c r="AM58">
        <v>0</v>
      </c>
      <c r="AN58">
        <v>0</v>
      </c>
      <c r="AO58">
        <v>0</v>
      </c>
      <c r="AP58">
        <v>5.76</v>
      </c>
      <c r="AQ58">
        <v>0</v>
      </c>
      <c r="AR58">
        <v>1.1100000000000001</v>
      </c>
      <c r="AS58">
        <v>4.57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2414.4500000000003</v>
      </c>
    </row>
    <row r="59" spans="1:117">
      <c r="A59" t="s">
        <v>101</v>
      </c>
      <c r="B59">
        <v>0</v>
      </c>
      <c r="C59">
        <v>0</v>
      </c>
      <c r="D59">
        <v>40.950000000000003</v>
      </c>
      <c r="E59">
        <v>0</v>
      </c>
      <c r="F59">
        <v>0</v>
      </c>
      <c r="G59">
        <v>70.37</v>
      </c>
      <c r="H59">
        <v>0</v>
      </c>
      <c r="I59">
        <v>22.47</v>
      </c>
      <c r="J59">
        <v>66.849999999999994</v>
      </c>
      <c r="K59">
        <v>497.72</v>
      </c>
      <c r="L59">
        <v>429.66</v>
      </c>
      <c r="M59">
        <v>75</v>
      </c>
      <c r="N59">
        <v>118.76</v>
      </c>
      <c r="O59">
        <v>124.32</v>
      </c>
      <c r="P59">
        <v>139.68</v>
      </c>
      <c r="Q59">
        <v>20.56</v>
      </c>
      <c r="R59">
        <v>21.19</v>
      </c>
      <c r="S59">
        <v>26.39</v>
      </c>
      <c r="T59">
        <v>0</v>
      </c>
      <c r="U59">
        <v>414</v>
      </c>
      <c r="V59">
        <v>20.8</v>
      </c>
      <c r="W59">
        <v>44.92</v>
      </c>
      <c r="X59">
        <v>144.77000000000001</v>
      </c>
      <c r="Y59">
        <v>0</v>
      </c>
      <c r="Z59">
        <v>0</v>
      </c>
      <c r="AA59">
        <v>0</v>
      </c>
      <c r="AB59">
        <v>2</v>
      </c>
      <c r="AC59">
        <v>0</v>
      </c>
      <c r="AD59">
        <v>0</v>
      </c>
      <c r="AE59">
        <v>16.48</v>
      </c>
      <c r="AF59">
        <v>8.8699999999999992</v>
      </c>
      <c r="AG59">
        <v>41.97</v>
      </c>
      <c r="AH59">
        <v>0</v>
      </c>
      <c r="AI59">
        <v>0</v>
      </c>
      <c r="AJ59">
        <v>0</v>
      </c>
      <c r="AK59">
        <v>52.41</v>
      </c>
      <c r="AL59">
        <v>2.33</v>
      </c>
      <c r="AM59">
        <v>0</v>
      </c>
      <c r="AN59">
        <v>0</v>
      </c>
      <c r="AO59">
        <v>0</v>
      </c>
      <c r="AP59">
        <v>5.76</v>
      </c>
      <c r="AQ59">
        <v>0</v>
      </c>
      <c r="AR59">
        <v>0.66</v>
      </c>
      <c r="AS59">
        <v>4.57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2433.46</v>
      </c>
    </row>
    <row r="60" spans="1:117">
      <c r="A60" t="s">
        <v>102</v>
      </c>
      <c r="B60">
        <v>0</v>
      </c>
      <c r="C60">
        <v>0</v>
      </c>
      <c r="D60">
        <v>40.950000000000003</v>
      </c>
      <c r="E60">
        <v>0</v>
      </c>
      <c r="F60">
        <v>0</v>
      </c>
      <c r="G60">
        <v>70.37</v>
      </c>
      <c r="H60">
        <v>0</v>
      </c>
      <c r="I60">
        <v>22.47</v>
      </c>
      <c r="J60">
        <v>66.849999999999994</v>
      </c>
      <c r="K60">
        <v>497.72</v>
      </c>
      <c r="L60">
        <v>429.66</v>
      </c>
      <c r="M60">
        <v>75</v>
      </c>
      <c r="N60">
        <v>118.76</v>
      </c>
      <c r="O60">
        <v>124.32</v>
      </c>
      <c r="P60">
        <v>139.68</v>
      </c>
      <c r="Q60">
        <v>20.56</v>
      </c>
      <c r="R60">
        <v>21.19</v>
      </c>
      <c r="S60">
        <v>26.39</v>
      </c>
      <c r="T60">
        <v>0</v>
      </c>
      <c r="U60">
        <v>414</v>
      </c>
      <c r="V60">
        <v>20.8</v>
      </c>
      <c r="W60">
        <v>44.92</v>
      </c>
      <c r="X60">
        <v>144.77000000000001</v>
      </c>
      <c r="Y60">
        <v>0</v>
      </c>
      <c r="Z60">
        <v>0</v>
      </c>
      <c r="AA60">
        <v>0</v>
      </c>
      <c r="AB60">
        <v>2</v>
      </c>
      <c r="AC60">
        <v>0</v>
      </c>
      <c r="AD60">
        <v>0</v>
      </c>
      <c r="AE60">
        <v>16.48</v>
      </c>
      <c r="AF60">
        <v>8.8699999999999992</v>
      </c>
      <c r="AG60">
        <v>41.97</v>
      </c>
      <c r="AH60">
        <v>0</v>
      </c>
      <c r="AI60">
        <v>0</v>
      </c>
      <c r="AJ60">
        <v>0</v>
      </c>
      <c r="AK60">
        <v>52.41</v>
      </c>
      <c r="AL60">
        <v>2.33</v>
      </c>
      <c r="AM60">
        <v>0</v>
      </c>
      <c r="AN60">
        <v>0</v>
      </c>
      <c r="AO60">
        <v>0</v>
      </c>
      <c r="AP60">
        <v>5.76</v>
      </c>
      <c r="AQ60">
        <v>0</v>
      </c>
      <c r="AR60">
        <v>0.66</v>
      </c>
      <c r="AS60">
        <v>4.57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2433.46</v>
      </c>
    </row>
    <row r="61" spans="1:117">
      <c r="A61" t="s">
        <v>103</v>
      </c>
      <c r="B61">
        <v>0</v>
      </c>
      <c r="C61">
        <v>0</v>
      </c>
      <c r="D61">
        <v>40.950000000000003</v>
      </c>
      <c r="E61">
        <v>0</v>
      </c>
      <c r="F61">
        <v>0</v>
      </c>
      <c r="G61">
        <v>70.37</v>
      </c>
      <c r="H61">
        <v>0</v>
      </c>
      <c r="I61">
        <v>22.47</v>
      </c>
      <c r="J61">
        <v>66.849999999999994</v>
      </c>
      <c r="K61">
        <v>520.02</v>
      </c>
      <c r="L61">
        <v>429.66</v>
      </c>
      <c r="M61">
        <v>80</v>
      </c>
      <c r="N61">
        <v>118.76</v>
      </c>
      <c r="O61">
        <v>124.32</v>
      </c>
      <c r="P61">
        <v>139.68</v>
      </c>
      <c r="Q61">
        <v>20.56</v>
      </c>
      <c r="R61">
        <v>21.19</v>
      </c>
      <c r="S61">
        <v>26.39</v>
      </c>
      <c r="T61">
        <v>0</v>
      </c>
      <c r="U61">
        <v>414</v>
      </c>
      <c r="V61">
        <v>20.8</v>
      </c>
      <c r="W61">
        <v>44.92</v>
      </c>
      <c r="X61">
        <v>144.77000000000001</v>
      </c>
      <c r="Y61">
        <v>0</v>
      </c>
      <c r="Z61">
        <v>0</v>
      </c>
      <c r="AA61">
        <v>0</v>
      </c>
      <c r="AB61">
        <v>2</v>
      </c>
      <c r="AC61">
        <v>0</v>
      </c>
      <c r="AD61">
        <v>0</v>
      </c>
      <c r="AE61">
        <v>16.48</v>
      </c>
      <c r="AF61">
        <v>8.8699999999999992</v>
      </c>
      <c r="AG61">
        <v>41.97</v>
      </c>
      <c r="AH61">
        <v>0</v>
      </c>
      <c r="AI61">
        <v>0</v>
      </c>
      <c r="AJ61">
        <v>0</v>
      </c>
      <c r="AK61">
        <v>52.41</v>
      </c>
      <c r="AL61">
        <v>2.33</v>
      </c>
      <c r="AM61">
        <v>0</v>
      </c>
      <c r="AN61">
        <v>0</v>
      </c>
      <c r="AO61">
        <v>0</v>
      </c>
      <c r="AP61">
        <v>5.76</v>
      </c>
      <c r="AQ61">
        <v>0</v>
      </c>
      <c r="AR61">
        <v>0.66</v>
      </c>
      <c r="AS61">
        <v>4.57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2460.7600000000002</v>
      </c>
    </row>
    <row r="62" spans="1:117">
      <c r="A62" t="s">
        <v>104</v>
      </c>
      <c r="B62">
        <v>0</v>
      </c>
      <c r="C62">
        <v>0</v>
      </c>
      <c r="D62">
        <v>40.950000000000003</v>
      </c>
      <c r="E62">
        <v>0</v>
      </c>
      <c r="F62">
        <v>0</v>
      </c>
      <c r="G62">
        <v>70.37</v>
      </c>
      <c r="H62">
        <v>0</v>
      </c>
      <c r="I62">
        <v>22.47</v>
      </c>
      <c r="J62">
        <v>66.849999999999994</v>
      </c>
      <c r="K62">
        <v>550.23</v>
      </c>
      <c r="L62">
        <v>429.66</v>
      </c>
      <c r="M62">
        <v>80</v>
      </c>
      <c r="N62">
        <v>118.76</v>
      </c>
      <c r="O62">
        <v>124.32</v>
      </c>
      <c r="P62">
        <v>139.68</v>
      </c>
      <c r="Q62">
        <v>20.56</v>
      </c>
      <c r="R62">
        <v>21.19</v>
      </c>
      <c r="S62">
        <v>26.39</v>
      </c>
      <c r="T62">
        <v>0</v>
      </c>
      <c r="U62">
        <v>414</v>
      </c>
      <c r="V62">
        <v>20.8</v>
      </c>
      <c r="W62">
        <v>44.92</v>
      </c>
      <c r="X62">
        <v>144.77000000000001</v>
      </c>
      <c r="Y62">
        <v>0</v>
      </c>
      <c r="Z62">
        <v>0</v>
      </c>
      <c r="AA62">
        <v>0</v>
      </c>
      <c r="AB62">
        <v>2</v>
      </c>
      <c r="AC62">
        <v>0</v>
      </c>
      <c r="AD62">
        <v>0</v>
      </c>
      <c r="AE62">
        <v>16.48</v>
      </c>
      <c r="AF62">
        <v>8.8699999999999992</v>
      </c>
      <c r="AG62">
        <v>41.97</v>
      </c>
      <c r="AH62">
        <v>0</v>
      </c>
      <c r="AI62">
        <v>0</v>
      </c>
      <c r="AJ62">
        <v>0</v>
      </c>
      <c r="AK62">
        <v>52.41</v>
      </c>
      <c r="AL62">
        <v>2.33</v>
      </c>
      <c r="AM62">
        <v>0</v>
      </c>
      <c r="AN62">
        <v>0</v>
      </c>
      <c r="AO62">
        <v>0</v>
      </c>
      <c r="AP62">
        <v>5.76</v>
      </c>
      <c r="AQ62">
        <v>0</v>
      </c>
      <c r="AR62">
        <v>0.66</v>
      </c>
      <c r="AS62">
        <v>4.57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2490.9700000000003</v>
      </c>
    </row>
    <row r="63" spans="1:117">
      <c r="A63" t="s">
        <v>105</v>
      </c>
      <c r="B63">
        <v>0</v>
      </c>
      <c r="C63">
        <v>0</v>
      </c>
      <c r="D63">
        <v>40.950000000000003</v>
      </c>
      <c r="E63">
        <v>0</v>
      </c>
      <c r="F63">
        <v>0</v>
      </c>
      <c r="G63">
        <v>70.37</v>
      </c>
      <c r="H63">
        <v>0</v>
      </c>
      <c r="I63">
        <v>22.47</v>
      </c>
      <c r="J63">
        <v>66.849999999999994</v>
      </c>
      <c r="K63">
        <v>550.23</v>
      </c>
      <c r="L63">
        <v>429.66</v>
      </c>
      <c r="M63">
        <v>85</v>
      </c>
      <c r="N63">
        <v>118.76</v>
      </c>
      <c r="O63">
        <v>124.32</v>
      </c>
      <c r="P63">
        <v>139.68</v>
      </c>
      <c r="Q63">
        <v>20.56</v>
      </c>
      <c r="R63">
        <v>21.19</v>
      </c>
      <c r="S63">
        <v>26.39</v>
      </c>
      <c r="T63">
        <v>0</v>
      </c>
      <c r="U63">
        <v>414</v>
      </c>
      <c r="V63">
        <v>20.8</v>
      </c>
      <c r="W63">
        <v>44.92</v>
      </c>
      <c r="X63">
        <v>144.77000000000001</v>
      </c>
      <c r="Y63">
        <v>0</v>
      </c>
      <c r="Z63">
        <v>0</v>
      </c>
      <c r="AA63">
        <v>0</v>
      </c>
      <c r="AB63">
        <v>2</v>
      </c>
      <c r="AC63">
        <v>0</v>
      </c>
      <c r="AD63">
        <v>0</v>
      </c>
      <c r="AE63">
        <v>16.48</v>
      </c>
      <c r="AF63">
        <v>8.8699999999999992</v>
      </c>
      <c r="AG63">
        <v>41.97</v>
      </c>
      <c r="AH63">
        <v>0</v>
      </c>
      <c r="AI63">
        <v>0</v>
      </c>
      <c r="AJ63">
        <v>0</v>
      </c>
      <c r="AK63">
        <v>52.41</v>
      </c>
      <c r="AL63">
        <v>2.33</v>
      </c>
      <c r="AM63">
        <v>0</v>
      </c>
      <c r="AN63">
        <v>0</v>
      </c>
      <c r="AO63">
        <v>0</v>
      </c>
      <c r="AP63">
        <v>5.76</v>
      </c>
      <c r="AQ63">
        <v>0</v>
      </c>
      <c r="AR63">
        <v>0.66</v>
      </c>
      <c r="AS63">
        <v>4.57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2495.9700000000003</v>
      </c>
    </row>
    <row r="64" spans="1:117">
      <c r="A64" t="s">
        <v>106</v>
      </c>
      <c r="B64">
        <v>0</v>
      </c>
      <c r="C64">
        <v>0</v>
      </c>
      <c r="D64">
        <v>40.950000000000003</v>
      </c>
      <c r="E64">
        <v>0</v>
      </c>
      <c r="F64">
        <v>0</v>
      </c>
      <c r="G64">
        <v>70.37</v>
      </c>
      <c r="H64">
        <v>0</v>
      </c>
      <c r="I64">
        <v>22.47</v>
      </c>
      <c r="J64">
        <v>66.849999999999994</v>
      </c>
      <c r="K64">
        <v>550.23</v>
      </c>
      <c r="L64">
        <v>429.66</v>
      </c>
      <c r="M64">
        <v>85</v>
      </c>
      <c r="N64">
        <v>118.76</v>
      </c>
      <c r="O64">
        <v>124.32</v>
      </c>
      <c r="P64">
        <v>139.68</v>
      </c>
      <c r="Q64">
        <v>20.56</v>
      </c>
      <c r="R64">
        <v>21.19</v>
      </c>
      <c r="S64">
        <v>26.39</v>
      </c>
      <c r="T64">
        <v>0</v>
      </c>
      <c r="U64">
        <v>414</v>
      </c>
      <c r="V64">
        <v>20.8</v>
      </c>
      <c r="W64">
        <v>44.92</v>
      </c>
      <c r="X64">
        <v>144.77000000000001</v>
      </c>
      <c r="Y64">
        <v>0</v>
      </c>
      <c r="Z64">
        <v>0</v>
      </c>
      <c r="AA64">
        <v>0</v>
      </c>
      <c r="AB64">
        <v>2</v>
      </c>
      <c r="AC64">
        <v>0</v>
      </c>
      <c r="AD64">
        <v>0</v>
      </c>
      <c r="AE64">
        <v>16.48</v>
      </c>
      <c r="AF64">
        <v>8.8699999999999992</v>
      </c>
      <c r="AG64">
        <v>41.97</v>
      </c>
      <c r="AH64">
        <v>0</v>
      </c>
      <c r="AI64">
        <v>0</v>
      </c>
      <c r="AJ64">
        <v>0</v>
      </c>
      <c r="AK64">
        <v>52.41</v>
      </c>
      <c r="AL64">
        <v>2.33</v>
      </c>
      <c r="AM64">
        <v>0</v>
      </c>
      <c r="AN64">
        <v>0</v>
      </c>
      <c r="AO64">
        <v>0</v>
      </c>
      <c r="AP64">
        <v>5.76</v>
      </c>
      <c r="AQ64">
        <v>0</v>
      </c>
      <c r="AR64">
        <v>0.66</v>
      </c>
      <c r="AS64">
        <v>4.57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2495.9700000000003</v>
      </c>
    </row>
    <row r="65" spans="1:117">
      <c r="A65" t="s">
        <v>107</v>
      </c>
      <c r="B65">
        <v>0</v>
      </c>
      <c r="C65">
        <v>0</v>
      </c>
      <c r="D65">
        <v>40.950000000000003</v>
      </c>
      <c r="E65">
        <v>0</v>
      </c>
      <c r="F65">
        <v>0</v>
      </c>
      <c r="G65">
        <v>70.37</v>
      </c>
      <c r="H65">
        <v>0</v>
      </c>
      <c r="I65">
        <v>22.47</v>
      </c>
      <c r="J65">
        <v>66.849999999999994</v>
      </c>
      <c r="K65">
        <v>550.23</v>
      </c>
      <c r="L65">
        <v>429.66</v>
      </c>
      <c r="M65">
        <v>90</v>
      </c>
      <c r="N65">
        <v>118.76</v>
      </c>
      <c r="O65">
        <v>124.32</v>
      </c>
      <c r="P65">
        <v>139.68</v>
      </c>
      <c r="Q65">
        <v>20.56</v>
      </c>
      <c r="R65">
        <v>21.19</v>
      </c>
      <c r="S65">
        <v>26.39</v>
      </c>
      <c r="T65">
        <v>0</v>
      </c>
      <c r="U65">
        <v>414</v>
      </c>
      <c r="V65">
        <v>20.8</v>
      </c>
      <c r="W65">
        <v>44.92</v>
      </c>
      <c r="X65">
        <v>144.77000000000001</v>
      </c>
      <c r="Y65">
        <v>0</v>
      </c>
      <c r="Z65">
        <v>0</v>
      </c>
      <c r="AA65">
        <v>0</v>
      </c>
      <c r="AB65">
        <v>2</v>
      </c>
      <c r="AC65">
        <v>0</v>
      </c>
      <c r="AD65">
        <v>9.1300000000000008</v>
      </c>
      <c r="AE65">
        <v>32.96</v>
      </c>
      <c r="AF65">
        <v>8.8699999999999992</v>
      </c>
      <c r="AG65">
        <v>41.97</v>
      </c>
      <c r="AH65">
        <v>23.39</v>
      </c>
      <c r="AI65">
        <v>0</v>
      </c>
      <c r="AJ65">
        <v>0</v>
      </c>
      <c r="AK65">
        <v>52.41</v>
      </c>
      <c r="AL65">
        <v>2.33</v>
      </c>
      <c r="AM65">
        <v>0</v>
      </c>
      <c r="AN65">
        <v>0</v>
      </c>
      <c r="AO65">
        <v>0</v>
      </c>
      <c r="AP65">
        <v>10.25</v>
      </c>
      <c r="AQ65">
        <v>0</v>
      </c>
      <c r="AR65">
        <v>0.66</v>
      </c>
      <c r="AS65">
        <v>4.57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2554.46</v>
      </c>
    </row>
    <row r="66" spans="1:117">
      <c r="A66" t="s">
        <v>108</v>
      </c>
      <c r="B66">
        <v>0</v>
      </c>
      <c r="C66">
        <v>0</v>
      </c>
      <c r="D66">
        <v>40.950000000000003</v>
      </c>
      <c r="E66">
        <v>0</v>
      </c>
      <c r="F66">
        <v>0</v>
      </c>
      <c r="G66">
        <v>70.37</v>
      </c>
      <c r="H66">
        <v>0</v>
      </c>
      <c r="I66">
        <v>22.47</v>
      </c>
      <c r="J66">
        <v>66.849999999999994</v>
      </c>
      <c r="K66">
        <v>550.23</v>
      </c>
      <c r="L66">
        <v>429.66</v>
      </c>
      <c r="M66">
        <v>90</v>
      </c>
      <c r="N66">
        <v>118.76</v>
      </c>
      <c r="O66">
        <v>124.32</v>
      </c>
      <c r="P66">
        <v>139.68</v>
      </c>
      <c r="Q66">
        <v>20.56</v>
      </c>
      <c r="R66">
        <v>21.19</v>
      </c>
      <c r="S66">
        <v>26.39</v>
      </c>
      <c r="T66">
        <v>0</v>
      </c>
      <c r="U66">
        <v>414</v>
      </c>
      <c r="V66">
        <v>20.8</v>
      </c>
      <c r="W66">
        <v>44.92</v>
      </c>
      <c r="X66">
        <v>144.77000000000001</v>
      </c>
      <c r="Y66">
        <v>0</v>
      </c>
      <c r="Z66">
        <v>0</v>
      </c>
      <c r="AA66">
        <v>0</v>
      </c>
      <c r="AB66">
        <v>2</v>
      </c>
      <c r="AC66">
        <v>0</v>
      </c>
      <c r="AD66">
        <v>9.1300000000000008</v>
      </c>
      <c r="AE66">
        <v>32.96</v>
      </c>
      <c r="AF66">
        <v>8.8699999999999992</v>
      </c>
      <c r="AG66">
        <v>41.97</v>
      </c>
      <c r="AH66">
        <v>46.78</v>
      </c>
      <c r="AI66">
        <v>0</v>
      </c>
      <c r="AJ66">
        <v>0</v>
      </c>
      <c r="AK66">
        <v>52.41</v>
      </c>
      <c r="AL66">
        <v>2.33</v>
      </c>
      <c r="AM66">
        <v>0</v>
      </c>
      <c r="AN66">
        <v>0</v>
      </c>
      <c r="AO66">
        <v>0</v>
      </c>
      <c r="AP66">
        <v>5.76</v>
      </c>
      <c r="AQ66">
        <v>0</v>
      </c>
      <c r="AR66">
        <v>0.66</v>
      </c>
      <c r="AS66">
        <v>4.57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2573.3600000000006</v>
      </c>
    </row>
    <row r="67" spans="1:117">
      <c r="A67" t="s">
        <v>109</v>
      </c>
      <c r="B67">
        <v>0</v>
      </c>
      <c r="C67">
        <v>0</v>
      </c>
      <c r="D67">
        <v>40.950000000000003</v>
      </c>
      <c r="E67">
        <v>0</v>
      </c>
      <c r="F67">
        <v>0</v>
      </c>
      <c r="G67">
        <v>70.37</v>
      </c>
      <c r="H67">
        <v>0</v>
      </c>
      <c r="I67">
        <v>22.47</v>
      </c>
      <c r="J67">
        <v>66.849999999999994</v>
      </c>
      <c r="K67">
        <v>550.23</v>
      </c>
      <c r="L67">
        <v>429.66</v>
      </c>
      <c r="M67">
        <v>92</v>
      </c>
      <c r="N67">
        <v>118.76</v>
      </c>
      <c r="O67">
        <v>124.32</v>
      </c>
      <c r="P67">
        <v>139.68</v>
      </c>
      <c r="Q67">
        <v>20.56</v>
      </c>
      <c r="R67">
        <v>21.19</v>
      </c>
      <c r="S67">
        <v>26.39</v>
      </c>
      <c r="T67">
        <v>0</v>
      </c>
      <c r="U67">
        <v>414</v>
      </c>
      <c r="V67">
        <v>20.8</v>
      </c>
      <c r="W67">
        <v>44.92</v>
      </c>
      <c r="X67">
        <v>144.77000000000001</v>
      </c>
      <c r="Y67">
        <v>0</v>
      </c>
      <c r="Z67">
        <v>0</v>
      </c>
      <c r="AA67">
        <v>0</v>
      </c>
      <c r="AB67">
        <v>2</v>
      </c>
      <c r="AC67">
        <v>0</v>
      </c>
      <c r="AD67">
        <v>9.1300000000000008</v>
      </c>
      <c r="AE67">
        <v>32.96</v>
      </c>
      <c r="AF67">
        <v>8.8699999999999992</v>
      </c>
      <c r="AG67">
        <v>41.97</v>
      </c>
      <c r="AH67">
        <v>46.78</v>
      </c>
      <c r="AI67">
        <v>0</v>
      </c>
      <c r="AJ67">
        <v>0</v>
      </c>
      <c r="AK67">
        <v>52.41</v>
      </c>
      <c r="AL67">
        <v>2.33</v>
      </c>
      <c r="AM67">
        <v>0</v>
      </c>
      <c r="AN67">
        <v>0</v>
      </c>
      <c r="AO67">
        <v>0</v>
      </c>
      <c r="AP67">
        <v>5.76</v>
      </c>
      <c r="AQ67">
        <v>15.44</v>
      </c>
      <c r="AR67">
        <v>0.66</v>
      </c>
      <c r="AS67">
        <v>4.57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2590.8000000000006</v>
      </c>
    </row>
    <row r="68" spans="1:117">
      <c r="A68" t="s">
        <v>110</v>
      </c>
      <c r="B68">
        <v>0</v>
      </c>
      <c r="C68">
        <v>0</v>
      </c>
      <c r="D68">
        <v>40.950000000000003</v>
      </c>
      <c r="E68">
        <v>0</v>
      </c>
      <c r="F68">
        <v>0</v>
      </c>
      <c r="G68">
        <v>70.37</v>
      </c>
      <c r="H68">
        <v>0</v>
      </c>
      <c r="I68">
        <v>22.47</v>
      </c>
      <c r="J68">
        <v>66.849999999999994</v>
      </c>
      <c r="K68">
        <v>550.23</v>
      </c>
      <c r="L68">
        <v>429.66</v>
      </c>
      <c r="M68">
        <v>92</v>
      </c>
      <c r="N68">
        <v>118.76</v>
      </c>
      <c r="O68">
        <v>124.32</v>
      </c>
      <c r="P68">
        <v>139.68</v>
      </c>
      <c r="Q68">
        <v>20.56</v>
      </c>
      <c r="R68">
        <v>21.19</v>
      </c>
      <c r="S68">
        <v>26.39</v>
      </c>
      <c r="T68">
        <v>0</v>
      </c>
      <c r="U68">
        <v>414</v>
      </c>
      <c r="V68">
        <v>20.8</v>
      </c>
      <c r="W68">
        <v>44.92</v>
      </c>
      <c r="X68">
        <v>144.77000000000001</v>
      </c>
      <c r="Y68">
        <v>0</v>
      </c>
      <c r="Z68">
        <v>0</v>
      </c>
      <c r="AA68">
        <v>0</v>
      </c>
      <c r="AB68">
        <v>2</v>
      </c>
      <c r="AC68">
        <v>0</v>
      </c>
      <c r="AD68">
        <v>9.1300000000000008</v>
      </c>
      <c r="AE68">
        <v>32.96</v>
      </c>
      <c r="AF68">
        <v>8.8699999999999992</v>
      </c>
      <c r="AG68">
        <v>41.97</v>
      </c>
      <c r="AH68">
        <v>69.599999999999994</v>
      </c>
      <c r="AI68">
        <v>0</v>
      </c>
      <c r="AJ68">
        <v>0</v>
      </c>
      <c r="AK68">
        <v>52.41</v>
      </c>
      <c r="AL68">
        <v>2.33</v>
      </c>
      <c r="AM68">
        <v>0</v>
      </c>
      <c r="AN68">
        <v>0</v>
      </c>
      <c r="AO68">
        <v>0</v>
      </c>
      <c r="AP68">
        <v>5.76</v>
      </c>
      <c r="AQ68">
        <v>30.87</v>
      </c>
      <c r="AR68">
        <v>0.66</v>
      </c>
      <c r="AS68">
        <v>4.57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2629.05</v>
      </c>
    </row>
    <row r="69" spans="1:117">
      <c r="A69" t="s">
        <v>111</v>
      </c>
      <c r="B69">
        <v>0</v>
      </c>
      <c r="C69">
        <v>0</v>
      </c>
      <c r="D69">
        <v>40.950000000000003</v>
      </c>
      <c r="E69">
        <v>0</v>
      </c>
      <c r="F69">
        <v>0</v>
      </c>
      <c r="G69">
        <v>70.37</v>
      </c>
      <c r="H69">
        <v>0</v>
      </c>
      <c r="I69">
        <v>22.47</v>
      </c>
      <c r="J69">
        <v>66.849999999999994</v>
      </c>
      <c r="K69">
        <v>550.23</v>
      </c>
      <c r="L69">
        <v>429.66</v>
      </c>
      <c r="M69">
        <v>92</v>
      </c>
      <c r="N69">
        <v>118.76</v>
      </c>
      <c r="O69">
        <v>124.32</v>
      </c>
      <c r="P69">
        <v>139.68</v>
      </c>
      <c r="Q69">
        <v>20.56</v>
      </c>
      <c r="R69">
        <v>21.19</v>
      </c>
      <c r="S69">
        <v>26.39</v>
      </c>
      <c r="T69">
        <v>0</v>
      </c>
      <c r="U69">
        <v>418.77</v>
      </c>
      <c r="V69">
        <v>20.8</v>
      </c>
      <c r="W69">
        <v>44.92</v>
      </c>
      <c r="X69">
        <v>144.77000000000001</v>
      </c>
      <c r="Y69">
        <v>0</v>
      </c>
      <c r="Z69">
        <v>0</v>
      </c>
      <c r="AA69">
        <v>0</v>
      </c>
      <c r="AB69">
        <v>2</v>
      </c>
      <c r="AC69">
        <v>0</v>
      </c>
      <c r="AD69">
        <v>9.1300000000000008</v>
      </c>
      <c r="AE69">
        <v>32.96</v>
      </c>
      <c r="AF69">
        <v>8.8699999999999992</v>
      </c>
      <c r="AG69">
        <v>41.97</v>
      </c>
      <c r="AH69">
        <v>93.56</v>
      </c>
      <c r="AI69">
        <v>0</v>
      </c>
      <c r="AJ69">
        <v>0</v>
      </c>
      <c r="AK69">
        <v>52.41</v>
      </c>
      <c r="AL69">
        <v>2.33</v>
      </c>
      <c r="AM69">
        <v>0</v>
      </c>
      <c r="AN69">
        <v>0</v>
      </c>
      <c r="AO69">
        <v>0</v>
      </c>
      <c r="AP69">
        <v>5.76</v>
      </c>
      <c r="AQ69">
        <v>30.87</v>
      </c>
      <c r="AR69">
        <v>0.66</v>
      </c>
      <c r="AS69">
        <v>4.57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2657.7799999999997</v>
      </c>
    </row>
    <row r="70" spans="1:117">
      <c r="A70" t="s">
        <v>112</v>
      </c>
      <c r="B70">
        <v>0</v>
      </c>
      <c r="C70">
        <v>0</v>
      </c>
      <c r="D70">
        <v>40.950000000000003</v>
      </c>
      <c r="E70">
        <v>0</v>
      </c>
      <c r="F70">
        <v>0</v>
      </c>
      <c r="G70">
        <v>70.37</v>
      </c>
      <c r="H70">
        <v>0</v>
      </c>
      <c r="I70">
        <v>22.47</v>
      </c>
      <c r="J70">
        <v>66.849999999999994</v>
      </c>
      <c r="K70">
        <v>550.23</v>
      </c>
      <c r="L70">
        <v>429.66</v>
      </c>
      <c r="M70">
        <v>92</v>
      </c>
      <c r="N70">
        <v>118.76</v>
      </c>
      <c r="O70">
        <v>124.32</v>
      </c>
      <c r="P70">
        <v>139.68</v>
      </c>
      <c r="Q70">
        <v>20.56</v>
      </c>
      <c r="R70">
        <v>21.19</v>
      </c>
      <c r="S70">
        <v>26.39</v>
      </c>
      <c r="T70">
        <v>0</v>
      </c>
      <c r="U70">
        <v>418.77</v>
      </c>
      <c r="V70">
        <v>20.8</v>
      </c>
      <c r="W70">
        <v>44.92</v>
      </c>
      <c r="X70">
        <v>144.77000000000001</v>
      </c>
      <c r="Y70">
        <v>0</v>
      </c>
      <c r="Z70">
        <v>0</v>
      </c>
      <c r="AA70">
        <v>0</v>
      </c>
      <c r="AB70">
        <v>2</v>
      </c>
      <c r="AC70">
        <v>0</v>
      </c>
      <c r="AD70">
        <v>9.1300000000000008</v>
      </c>
      <c r="AE70">
        <v>32.96</v>
      </c>
      <c r="AF70">
        <v>8.8699999999999992</v>
      </c>
      <c r="AG70">
        <v>41.97</v>
      </c>
      <c r="AH70">
        <v>93.56</v>
      </c>
      <c r="AI70">
        <v>0</v>
      </c>
      <c r="AJ70">
        <v>0</v>
      </c>
      <c r="AK70">
        <v>52.41</v>
      </c>
      <c r="AL70">
        <v>2.33</v>
      </c>
      <c r="AM70">
        <v>0</v>
      </c>
      <c r="AN70">
        <v>0</v>
      </c>
      <c r="AO70">
        <v>0</v>
      </c>
      <c r="AP70">
        <v>5.76</v>
      </c>
      <c r="AQ70">
        <v>46.31</v>
      </c>
      <c r="AR70">
        <v>0.66</v>
      </c>
      <c r="AS70">
        <v>4.57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2673.22</v>
      </c>
    </row>
    <row r="71" spans="1:117">
      <c r="A71" t="s">
        <v>113</v>
      </c>
      <c r="B71">
        <v>0</v>
      </c>
      <c r="C71">
        <v>0</v>
      </c>
      <c r="D71">
        <v>41.16</v>
      </c>
      <c r="E71">
        <v>0</v>
      </c>
      <c r="F71">
        <v>0</v>
      </c>
      <c r="G71">
        <v>70.37</v>
      </c>
      <c r="H71">
        <v>0</v>
      </c>
      <c r="I71">
        <v>22.47</v>
      </c>
      <c r="J71">
        <v>66.849999999999994</v>
      </c>
      <c r="K71">
        <v>549.92999999999995</v>
      </c>
      <c r="L71">
        <v>235.16</v>
      </c>
      <c r="M71">
        <v>92</v>
      </c>
      <c r="N71">
        <v>118.76</v>
      </c>
      <c r="O71">
        <v>124.32</v>
      </c>
      <c r="P71">
        <v>139.68</v>
      </c>
      <c r="Q71">
        <v>20.56</v>
      </c>
      <c r="R71">
        <v>21.19</v>
      </c>
      <c r="S71">
        <v>26.39</v>
      </c>
      <c r="T71">
        <v>0</v>
      </c>
      <c r="U71">
        <v>418.77</v>
      </c>
      <c r="V71">
        <v>20.8</v>
      </c>
      <c r="W71">
        <v>44.92</v>
      </c>
      <c r="X71">
        <v>144.77000000000001</v>
      </c>
      <c r="Y71">
        <v>0</v>
      </c>
      <c r="Z71">
        <v>0</v>
      </c>
      <c r="AA71">
        <v>0</v>
      </c>
      <c r="AB71">
        <v>2.4</v>
      </c>
      <c r="AC71">
        <v>0</v>
      </c>
      <c r="AD71">
        <v>9.1300000000000008</v>
      </c>
      <c r="AE71">
        <v>32.96</v>
      </c>
      <c r="AF71">
        <v>8.8699999999999992</v>
      </c>
      <c r="AG71">
        <v>41.97</v>
      </c>
      <c r="AH71">
        <v>93.56</v>
      </c>
      <c r="AI71">
        <v>0</v>
      </c>
      <c r="AJ71">
        <v>0</v>
      </c>
      <c r="AK71">
        <v>52.41</v>
      </c>
      <c r="AL71">
        <v>2.33</v>
      </c>
      <c r="AM71">
        <v>0</v>
      </c>
      <c r="AN71">
        <v>0</v>
      </c>
      <c r="AO71">
        <v>0</v>
      </c>
      <c r="AP71">
        <v>5.76</v>
      </c>
      <c r="AQ71">
        <v>46.31</v>
      </c>
      <c r="AR71">
        <v>0.66</v>
      </c>
      <c r="AS71">
        <v>4.57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2479.0300000000002</v>
      </c>
    </row>
    <row r="72" spans="1:117">
      <c r="A72" t="s">
        <v>114</v>
      </c>
      <c r="B72">
        <v>0</v>
      </c>
      <c r="C72">
        <v>0</v>
      </c>
      <c r="D72">
        <v>41.16</v>
      </c>
      <c r="E72">
        <v>0</v>
      </c>
      <c r="F72">
        <v>0</v>
      </c>
      <c r="G72">
        <v>70.37</v>
      </c>
      <c r="H72">
        <v>0</v>
      </c>
      <c r="I72">
        <v>22.47</v>
      </c>
      <c r="J72">
        <v>66.849999999999994</v>
      </c>
      <c r="K72">
        <v>549.92999999999995</v>
      </c>
      <c r="L72">
        <v>235.16</v>
      </c>
      <c r="M72">
        <v>92</v>
      </c>
      <c r="N72">
        <v>118.76</v>
      </c>
      <c r="O72">
        <v>124.32</v>
      </c>
      <c r="P72">
        <v>139.68</v>
      </c>
      <c r="Q72">
        <v>20.56</v>
      </c>
      <c r="R72">
        <v>21.19</v>
      </c>
      <c r="S72">
        <v>26.39</v>
      </c>
      <c r="T72">
        <v>0</v>
      </c>
      <c r="U72">
        <v>418.77</v>
      </c>
      <c r="V72">
        <v>20.8</v>
      </c>
      <c r="W72">
        <v>44.92</v>
      </c>
      <c r="X72">
        <v>144.77000000000001</v>
      </c>
      <c r="Y72">
        <v>0</v>
      </c>
      <c r="Z72">
        <v>1.1000000000000001</v>
      </c>
      <c r="AA72">
        <v>11.85</v>
      </c>
      <c r="AB72">
        <v>4</v>
      </c>
      <c r="AC72">
        <v>9.68</v>
      </c>
      <c r="AD72">
        <v>18.27</v>
      </c>
      <c r="AE72">
        <v>32.96</v>
      </c>
      <c r="AF72">
        <v>8.8699999999999992</v>
      </c>
      <c r="AG72">
        <v>41.97</v>
      </c>
      <c r="AH72">
        <v>116.95</v>
      </c>
      <c r="AI72">
        <v>0</v>
      </c>
      <c r="AJ72">
        <v>0</v>
      </c>
      <c r="AK72">
        <v>52.41</v>
      </c>
      <c r="AL72">
        <v>2.33</v>
      </c>
      <c r="AM72">
        <v>0</v>
      </c>
      <c r="AN72">
        <v>0</v>
      </c>
      <c r="AO72">
        <v>0</v>
      </c>
      <c r="AP72">
        <v>5.76</v>
      </c>
      <c r="AQ72">
        <v>46.31</v>
      </c>
      <c r="AR72">
        <v>0.66</v>
      </c>
      <c r="AS72">
        <v>4.57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2535.7899999999995</v>
      </c>
    </row>
    <row r="73" spans="1:117">
      <c r="A73" t="s">
        <v>115</v>
      </c>
      <c r="B73">
        <v>0</v>
      </c>
      <c r="C73">
        <v>0</v>
      </c>
      <c r="D73">
        <v>41.16</v>
      </c>
      <c r="E73">
        <v>0</v>
      </c>
      <c r="F73">
        <v>0</v>
      </c>
      <c r="G73">
        <v>70.37</v>
      </c>
      <c r="H73">
        <v>0</v>
      </c>
      <c r="I73">
        <v>22.47</v>
      </c>
      <c r="J73">
        <v>66.849999999999994</v>
      </c>
      <c r="K73">
        <v>549.92999999999995</v>
      </c>
      <c r="L73">
        <v>235.16</v>
      </c>
      <c r="M73">
        <v>92</v>
      </c>
      <c r="N73">
        <v>118.76</v>
      </c>
      <c r="O73">
        <v>124.32</v>
      </c>
      <c r="P73">
        <v>139.68</v>
      </c>
      <c r="Q73">
        <v>20.56</v>
      </c>
      <c r="R73">
        <v>21.19</v>
      </c>
      <c r="S73">
        <v>26.39</v>
      </c>
      <c r="T73">
        <v>0</v>
      </c>
      <c r="U73">
        <v>418.77</v>
      </c>
      <c r="V73">
        <v>20.8</v>
      </c>
      <c r="W73">
        <v>44.92</v>
      </c>
      <c r="X73">
        <v>144.77000000000001</v>
      </c>
      <c r="Y73">
        <v>0</v>
      </c>
      <c r="Z73">
        <v>3.3</v>
      </c>
      <c r="AA73">
        <v>28.1</v>
      </c>
      <c r="AB73">
        <v>8</v>
      </c>
      <c r="AC73">
        <v>19.36</v>
      </c>
      <c r="AD73">
        <v>27.4</v>
      </c>
      <c r="AE73">
        <v>32.96</v>
      </c>
      <c r="AF73">
        <v>8.8699999999999992</v>
      </c>
      <c r="AG73">
        <v>41.97</v>
      </c>
      <c r="AH73">
        <v>140.34</v>
      </c>
      <c r="AI73">
        <v>0</v>
      </c>
      <c r="AJ73">
        <v>0</v>
      </c>
      <c r="AK73">
        <v>52.41</v>
      </c>
      <c r="AL73">
        <v>2.33</v>
      </c>
      <c r="AM73">
        <v>5.27</v>
      </c>
      <c r="AN73">
        <v>0</v>
      </c>
      <c r="AO73">
        <v>0</v>
      </c>
      <c r="AP73">
        <v>5.76</v>
      </c>
      <c r="AQ73">
        <v>62.24</v>
      </c>
      <c r="AR73">
        <v>0.66</v>
      </c>
      <c r="AS73">
        <v>4.57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2621.6400000000003</v>
      </c>
    </row>
    <row r="74" spans="1:117">
      <c r="A74" t="s">
        <v>116</v>
      </c>
      <c r="B74">
        <v>0</v>
      </c>
      <c r="C74">
        <v>0</v>
      </c>
      <c r="D74">
        <v>41.58</v>
      </c>
      <c r="E74">
        <v>0</v>
      </c>
      <c r="F74">
        <v>0</v>
      </c>
      <c r="G74">
        <v>70.37</v>
      </c>
      <c r="H74">
        <v>0</v>
      </c>
      <c r="I74">
        <v>22.47</v>
      </c>
      <c r="J74">
        <v>66.849999999999994</v>
      </c>
      <c r="K74">
        <v>549.92999999999995</v>
      </c>
      <c r="L74">
        <v>235.16</v>
      </c>
      <c r="M74">
        <v>92</v>
      </c>
      <c r="N74">
        <v>118.76</v>
      </c>
      <c r="O74">
        <v>124.32</v>
      </c>
      <c r="P74">
        <v>139.68</v>
      </c>
      <c r="Q74">
        <v>20.56</v>
      </c>
      <c r="R74">
        <v>21.19</v>
      </c>
      <c r="S74">
        <v>26.39</v>
      </c>
      <c r="T74">
        <v>0</v>
      </c>
      <c r="U74">
        <v>418.77</v>
      </c>
      <c r="V74">
        <v>20.8</v>
      </c>
      <c r="W74">
        <v>44.92</v>
      </c>
      <c r="X74">
        <v>144.77000000000001</v>
      </c>
      <c r="Y74">
        <v>0</v>
      </c>
      <c r="Z74">
        <v>19.559999999999999</v>
      </c>
      <c r="AA74">
        <v>42.15</v>
      </c>
      <c r="AB74">
        <v>39.51</v>
      </c>
      <c r="AC74">
        <v>29.06</v>
      </c>
      <c r="AD74">
        <v>36.549999999999997</v>
      </c>
      <c r="AE74">
        <v>49.43</v>
      </c>
      <c r="AF74">
        <v>19.72</v>
      </c>
      <c r="AG74">
        <v>41.97</v>
      </c>
      <c r="AH74">
        <v>140.34</v>
      </c>
      <c r="AI74">
        <v>0</v>
      </c>
      <c r="AJ74">
        <v>0</v>
      </c>
      <c r="AK74">
        <v>52.41</v>
      </c>
      <c r="AL74">
        <v>2.33</v>
      </c>
      <c r="AM74">
        <v>10.54</v>
      </c>
      <c r="AN74">
        <v>0</v>
      </c>
      <c r="AO74">
        <v>0</v>
      </c>
      <c r="AP74">
        <v>5.76</v>
      </c>
      <c r="AQ74">
        <v>62.24</v>
      </c>
      <c r="AR74">
        <v>2.76</v>
      </c>
      <c r="AS74">
        <v>4.57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2737.42</v>
      </c>
    </row>
    <row r="75" spans="1:117">
      <c r="A75" t="s">
        <v>117</v>
      </c>
      <c r="B75">
        <v>0</v>
      </c>
      <c r="C75">
        <v>0</v>
      </c>
      <c r="D75">
        <v>41.58</v>
      </c>
      <c r="E75">
        <v>0</v>
      </c>
      <c r="F75">
        <v>0</v>
      </c>
      <c r="G75">
        <v>70.37</v>
      </c>
      <c r="H75">
        <v>0</v>
      </c>
      <c r="I75">
        <v>22.47</v>
      </c>
      <c r="J75">
        <v>66.849999999999994</v>
      </c>
      <c r="K75">
        <v>549.92999999999995</v>
      </c>
      <c r="L75">
        <v>235.16</v>
      </c>
      <c r="M75">
        <v>92</v>
      </c>
      <c r="N75">
        <v>118.76</v>
      </c>
      <c r="O75">
        <v>124.32</v>
      </c>
      <c r="P75">
        <v>139.68</v>
      </c>
      <c r="Q75">
        <v>20.56</v>
      </c>
      <c r="R75">
        <v>21.19</v>
      </c>
      <c r="S75">
        <v>26.39</v>
      </c>
      <c r="T75">
        <v>0</v>
      </c>
      <c r="U75">
        <v>418.77</v>
      </c>
      <c r="V75">
        <v>20.8</v>
      </c>
      <c r="W75">
        <v>44.92</v>
      </c>
      <c r="X75">
        <v>144.77000000000001</v>
      </c>
      <c r="Y75">
        <v>0</v>
      </c>
      <c r="Z75">
        <v>19.559999999999999</v>
      </c>
      <c r="AA75">
        <v>42.15</v>
      </c>
      <c r="AB75">
        <v>39.51</v>
      </c>
      <c r="AC75">
        <v>29.06</v>
      </c>
      <c r="AD75">
        <v>36.549999999999997</v>
      </c>
      <c r="AE75">
        <v>49.43</v>
      </c>
      <c r="AF75">
        <v>19.72</v>
      </c>
      <c r="AG75">
        <v>41.97</v>
      </c>
      <c r="AH75">
        <v>140.34</v>
      </c>
      <c r="AI75">
        <v>0</v>
      </c>
      <c r="AJ75">
        <v>0</v>
      </c>
      <c r="AK75">
        <v>52.41</v>
      </c>
      <c r="AL75">
        <v>2.33</v>
      </c>
      <c r="AM75">
        <v>10.54</v>
      </c>
      <c r="AN75">
        <v>0</v>
      </c>
      <c r="AO75">
        <v>0</v>
      </c>
      <c r="AP75">
        <v>5.76</v>
      </c>
      <c r="AQ75">
        <v>62.24</v>
      </c>
      <c r="AR75">
        <v>35.33</v>
      </c>
      <c r="AS75">
        <v>4.57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2769.99</v>
      </c>
    </row>
    <row r="76" spans="1:117">
      <c r="A76" t="s">
        <v>118</v>
      </c>
      <c r="B76">
        <v>0</v>
      </c>
      <c r="C76">
        <v>0</v>
      </c>
      <c r="D76">
        <v>41.58</v>
      </c>
      <c r="E76">
        <v>0</v>
      </c>
      <c r="F76">
        <v>0</v>
      </c>
      <c r="G76">
        <v>70.37</v>
      </c>
      <c r="H76">
        <v>0</v>
      </c>
      <c r="I76">
        <v>22.47</v>
      </c>
      <c r="J76">
        <v>66.849999999999994</v>
      </c>
      <c r="K76">
        <v>549.92999999999995</v>
      </c>
      <c r="L76">
        <v>235.16</v>
      </c>
      <c r="M76">
        <v>92</v>
      </c>
      <c r="N76">
        <v>118.76</v>
      </c>
      <c r="O76">
        <v>124.32</v>
      </c>
      <c r="P76">
        <v>139.68</v>
      </c>
      <c r="Q76">
        <v>20.56</v>
      </c>
      <c r="R76">
        <v>21.19</v>
      </c>
      <c r="S76">
        <v>26.39</v>
      </c>
      <c r="T76">
        <v>0</v>
      </c>
      <c r="U76">
        <v>418.77</v>
      </c>
      <c r="V76">
        <v>20.8</v>
      </c>
      <c r="W76">
        <v>44.92</v>
      </c>
      <c r="X76">
        <v>144.77000000000001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36.549999999999997</v>
      </c>
      <c r="AE76">
        <v>49.43</v>
      </c>
      <c r="AF76">
        <v>19.72</v>
      </c>
      <c r="AG76">
        <v>41.97</v>
      </c>
      <c r="AH76">
        <v>140.34</v>
      </c>
      <c r="AI76">
        <v>0</v>
      </c>
      <c r="AJ76">
        <v>0</v>
      </c>
      <c r="AK76">
        <v>52.41</v>
      </c>
      <c r="AL76">
        <v>2.33</v>
      </c>
      <c r="AM76">
        <v>10.54</v>
      </c>
      <c r="AN76">
        <v>0</v>
      </c>
      <c r="AO76">
        <v>0</v>
      </c>
      <c r="AP76">
        <v>5.76</v>
      </c>
      <c r="AQ76">
        <v>62.24</v>
      </c>
      <c r="AR76">
        <v>35.33</v>
      </c>
      <c r="AS76">
        <v>4.57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2769.99</v>
      </c>
    </row>
    <row r="77" spans="1:117">
      <c r="A77" t="s">
        <v>119</v>
      </c>
      <c r="B77">
        <v>0</v>
      </c>
      <c r="C77">
        <v>0</v>
      </c>
      <c r="D77">
        <v>41.58</v>
      </c>
      <c r="E77">
        <v>0</v>
      </c>
      <c r="F77">
        <v>0</v>
      </c>
      <c r="G77">
        <v>70.37</v>
      </c>
      <c r="H77">
        <v>0</v>
      </c>
      <c r="I77">
        <v>22.47</v>
      </c>
      <c r="J77">
        <v>66.849999999999994</v>
      </c>
      <c r="K77">
        <v>549.92999999999995</v>
      </c>
      <c r="L77">
        <v>235.16</v>
      </c>
      <c r="M77">
        <v>92</v>
      </c>
      <c r="N77">
        <v>118.76</v>
      </c>
      <c r="O77">
        <v>124.32</v>
      </c>
      <c r="P77">
        <v>139.68</v>
      </c>
      <c r="Q77">
        <v>20.56</v>
      </c>
      <c r="R77">
        <v>21.19</v>
      </c>
      <c r="S77">
        <v>26.39</v>
      </c>
      <c r="T77">
        <v>0</v>
      </c>
      <c r="U77">
        <v>418.77</v>
      </c>
      <c r="V77">
        <v>20.8</v>
      </c>
      <c r="W77">
        <v>44.92</v>
      </c>
      <c r="X77">
        <v>144.77000000000001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36.549999999999997</v>
      </c>
      <c r="AE77">
        <v>49.43</v>
      </c>
      <c r="AF77">
        <v>19.72</v>
      </c>
      <c r="AG77">
        <v>41.97</v>
      </c>
      <c r="AH77">
        <v>140.34</v>
      </c>
      <c r="AI77">
        <v>0</v>
      </c>
      <c r="AJ77">
        <v>0</v>
      </c>
      <c r="AK77">
        <v>52.41</v>
      </c>
      <c r="AL77">
        <v>2.33</v>
      </c>
      <c r="AM77">
        <v>10.54</v>
      </c>
      <c r="AN77">
        <v>0</v>
      </c>
      <c r="AO77">
        <v>0</v>
      </c>
      <c r="AP77">
        <v>5.76</v>
      </c>
      <c r="AQ77">
        <v>62.24</v>
      </c>
      <c r="AR77">
        <v>2.76</v>
      </c>
      <c r="AS77">
        <v>4.57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2737.42</v>
      </c>
    </row>
    <row r="78" spans="1:117">
      <c r="A78" t="s">
        <v>120</v>
      </c>
      <c r="B78">
        <v>0</v>
      </c>
      <c r="C78">
        <v>0</v>
      </c>
      <c r="D78">
        <v>41.58</v>
      </c>
      <c r="E78">
        <v>0</v>
      </c>
      <c r="F78">
        <v>0</v>
      </c>
      <c r="G78">
        <v>70.37</v>
      </c>
      <c r="H78">
        <v>0</v>
      </c>
      <c r="I78">
        <v>22.47</v>
      </c>
      <c r="J78">
        <v>66.849999999999994</v>
      </c>
      <c r="K78">
        <v>549.92999999999995</v>
      </c>
      <c r="L78">
        <v>235.16</v>
      </c>
      <c r="M78">
        <v>92</v>
      </c>
      <c r="N78">
        <v>118.76</v>
      </c>
      <c r="O78">
        <v>124.32</v>
      </c>
      <c r="P78">
        <v>139.68</v>
      </c>
      <c r="Q78">
        <v>20.56</v>
      </c>
      <c r="R78">
        <v>21.19</v>
      </c>
      <c r="S78">
        <v>26.39</v>
      </c>
      <c r="T78">
        <v>0</v>
      </c>
      <c r="U78">
        <v>418.77</v>
      </c>
      <c r="V78">
        <v>20.8</v>
      </c>
      <c r="W78">
        <v>44.92</v>
      </c>
      <c r="X78">
        <v>144.77000000000001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36.549999999999997</v>
      </c>
      <c r="AE78">
        <v>49.43</v>
      </c>
      <c r="AF78">
        <v>19.72</v>
      </c>
      <c r="AG78">
        <v>41.97</v>
      </c>
      <c r="AH78">
        <v>140.34</v>
      </c>
      <c r="AI78">
        <v>2.5499999999999998</v>
      </c>
      <c r="AJ78">
        <v>0</v>
      </c>
      <c r="AK78">
        <v>52.41</v>
      </c>
      <c r="AL78">
        <v>2.33</v>
      </c>
      <c r="AM78">
        <v>10.54</v>
      </c>
      <c r="AN78">
        <v>0</v>
      </c>
      <c r="AO78">
        <v>0</v>
      </c>
      <c r="AP78">
        <v>5.76</v>
      </c>
      <c r="AQ78">
        <v>62.24</v>
      </c>
      <c r="AR78">
        <v>1.1100000000000001</v>
      </c>
      <c r="AS78">
        <v>4.57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2738.32</v>
      </c>
    </row>
    <row r="79" spans="1:117">
      <c r="A79" t="s">
        <v>121</v>
      </c>
      <c r="B79">
        <v>0</v>
      </c>
      <c r="C79">
        <v>0</v>
      </c>
      <c r="D79">
        <v>41.79</v>
      </c>
      <c r="E79">
        <v>0</v>
      </c>
      <c r="F79">
        <v>0</v>
      </c>
      <c r="G79">
        <v>70.37</v>
      </c>
      <c r="H79">
        <v>0</v>
      </c>
      <c r="I79">
        <v>22.47</v>
      </c>
      <c r="J79">
        <v>66.849999999999994</v>
      </c>
      <c r="K79">
        <v>549.92999999999995</v>
      </c>
      <c r="L79">
        <v>377.66</v>
      </c>
      <c r="M79">
        <v>92</v>
      </c>
      <c r="N79">
        <v>118.76</v>
      </c>
      <c r="O79">
        <v>124.32</v>
      </c>
      <c r="P79">
        <v>139.68</v>
      </c>
      <c r="Q79">
        <v>20.56</v>
      </c>
      <c r="R79">
        <v>21.19</v>
      </c>
      <c r="S79">
        <v>26.39</v>
      </c>
      <c r="T79">
        <v>0</v>
      </c>
      <c r="U79">
        <v>418.77</v>
      </c>
      <c r="V79">
        <v>20.8</v>
      </c>
      <c r="W79">
        <v>44.92</v>
      </c>
      <c r="X79">
        <v>144.77000000000001</v>
      </c>
      <c r="Y79">
        <v>0</v>
      </c>
      <c r="Z79">
        <v>19.559999999999999</v>
      </c>
      <c r="AA79">
        <v>42.15</v>
      </c>
      <c r="AB79">
        <v>39.51</v>
      </c>
      <c r="AC79">
        <v>29.06</v>
      </c>
      <c r="AD79">
        <v>36.549999999999997</v>
      </c>
      <c r="AE79">
        <v>49.43</v>
      </c>
      <c r="AF79">
        <v>19.72</v>
      </c>
      <c r="AG79">
        <v>41.97</v>
      </c>
      <c r="AH79">
        <v>140.34</v>
      </c>
      <c r="AI79">
        <v>6.36</v>
      </c>
      <c r="AJ79">
        <v>0</v>
      </c>
      <c r="AK79">
        <v>52.41</v>
      </c>
      <c r="AL79">
        <v>2.33</v>
      </c>
      <c r="AM79">
        <v>10.54</v>
      </c>
      <c r="AN79">
        <v>0</v>
      </c>
      <c r="AO79">
        <v>0</v>
      </c>
      <c r="AP79">
        <v>5.76</v>
      </c>
      <c r="AQ79">
        <v>62.24</v>
      </c>
      <c r="AR79">
        <v>1.1100000000000001</v>
      </c>
      <c r="AS79">
        <v>4.57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2884.84</v>
      </c>
    </row>
    <row r="80" spans="1:117">
      <c r="A80" t="s">
        <v>122</v>
      </c>
      <c r="B80">
        <v>0</v>
      </c>
      <c r="C80">
        <v>0</v>
      </c>
      <c r="D80">
        <v>41.79</v>
      </c>
      <c r="E80">
        <v>0</v>
      </c>
      <c r="F80">
        <v>0</v>
      </c>
      <c r="G80">
        <v>70.37</v>
      </c>
      <c r="H80">
        <v>0</v>
      </c>
      <c r="I80">
        <v>22.47</v>
      </c>
      <c r="J80">
        <v>66.849999999999994</v>
      </c>
      <c r="K80">
        <v>550.23</v>
      </c>
      <c r="L80">
        <v>429.66</v>
      </c>
      <c r="M80">
        <v>92</v>
      </c>
      <c r="N80">
        <v>118.76</v>
      </c>
      <c r="O80">
        <v>124.32</v>
      </c>
      <c r="P80">
        <v>139.68</v>
      </c>
      <c r="Q80">
        <v>20.56</v>
      </c>
      <c r="R80">
        <v>21.19</v>
      </c>
      <c r="S80">
        <v>26.39</v>
      </c>
      <c r="T80">
        <v>0</v>
      </c>
      <c r="U80">
        <v>418.77</v>
      </c>
      <c r="V80">
        <v>20.8</v>
      </c>
      <c r="W80">
        <v>44.92</v>
      </c>
      <c r="X80">
        <v>144.77000000000001</v>
      </c>
      <c r="Y80">
        <v>0</v>
      </c>
      <c r="Z80">
        <v>19.559999999999999</v>
      </c>
      <c r="AA80">
        <v>28.09</v>
      </c>
      <c r="AB80">
        <v>39.51</v>
      </c>
      <c r="AC80">
        <v>29.06</v>
      </c>
      <c r="AD80">
        <v>36.549999999999997</v>
      </c>
      <c r="AE80">
        <v>49.43</v>
      </c>
      <c r="AF80">
        <v>19.72</v>
      </c>
      <c r="AG80">
        <v>41.97</v>
      </c>
      <c r="AH80">
        <v>140.34</v>
      </c>
      <c r="AI80">
        <v>33.1</v>
      </c>
      <c r="AJ80">
        <v>0</v>
      </c>
      <c r="AK80">
        <v>52.41</v>
      </c>
      <c r="AL80">
        <v>2.33</v>
      </c>
      <c r="AM80">
        <v>10.54</v>
      </c>
      <c r="AN80">
        <v>0</v>
      </c>
      <c r="AO80">
        <v>0</v>
      </c>
      <c r="AP80">
        <v>5.76</v>
      </c>
      <c r="AQ80">
        <v>62.24</v>
      </c>
      <c r="AR80">
        <v>1.1100000000000001</v>
      </c>
      <c r="AS80">
        <v>4.57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2949.82</v>
      </c>
    </row>
    <row r="81" spans="1:117">
      <c r="A81" t="s">
        <v>123</v>
      </c>
      <c r="B81">
        <v>0</v>
      </c>
      <c r="C81">
        <v>0</v>
      </c>
      <c r="D81">
        <v>41.79</v>
      </c>
      <c r="E81">
        <v>0</v>
      </c>
      <c r="F81">
        <v>0</v>
      </c>
      <c r="G81">
        <v>70.37</v>
      </c>
      <c r="H81">
        <v>0</v>
      </c>
      <c r="I81">
        <v>22.47</v>
      </c>
      <c r="J81">
        <v>66.849999999999994</v>
      </c>
      <c r="K81">
        <v>550.23</v>
      </c>
      <c r="L81">
        <v>429.66</v>
      </c>
      <c r="M81">
        <v>92</v>
      </c>
      <c r="N81">
        <v>118.76</v>
      </c>
      <c r="O81">
        <v>124.32</v>
      </c>
      <c r="P81">
        <v>139.68</v>
      </c>
      <c r="Q81">
        <v>20.56</v>
      </c>
      <c r="R81">
        <v>21.19</v>
      </c>
      <c r="S81">
        <v>26.39</v>
      </c>
      <c r="T81">
        <v>0</v>
      </c>
      <c r="U81">
        <v>418.77</v>
      </c>
      <c r="V81">
        <v>20.8</v>
      </c>
      <c r="W81">
        <v>41.89</v>
      </c>
      <c r="X81">
        <v>144.77000000000001</v>
      </c>
      <c r="Y81">
        <v>0</v>
      </c>
      <c r="Z81">
        <v>1.1000000000000001</v>
      </c>
      <c r="AA81">
        <v>12.41</v>
      </c>
      <c r="AB81">
        <v>1.87</v>
      </c>
      <c r="AC81">
        <v>19.36</v>
      </c>
      <c r="AD81">
        <v>27.4</v>
      </c>
      <c r="AE81">
        <v>32.96</v>
      </c>
      <c r="AF81">
        <v>8.8699999999999992</v>
      </c>
      <c r="AG81">
        <v>41.97</v>
      </c>
      <c r="AH81">
        <v>116.95</v>
      </c>
      <c r="AI81">
        <v>33.1</v>
      </c>
      <c r="AJ81">
        <v>0</v>
      </c>
      <c r="AK81">
        <v>52.41</v>
      </c>
      <c r="AL81">
        <v>2.33</v>
      </c>
      <c r="AM81">
        <v>5.27</v>
      </c>
      <c r="AN81">
        <v>0</v>
      </c>
      <c r="AO81">
        <v>0</v>
      </c>
      <c r="AP81">
        <v>5.76</v>
      </c>
      <c r="AQ81">
        <v>62.24</v>
      </c>
      <c r="AR81">
        <v>1.1100000000000001</v>
      </c>
      <c r="AS81">
        <v>4.57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2800.1799999999994</v>
      </c>
    </row>
    <row r="82" spans="1:117">
      <c r="A82" t="s">
        <v>124</v>
      </c>
      <c r="B82">
        <v>0</v>
      </c>
      <c r="C82">
        <v>0</v>
      </c>
      <c r="D82">
        <v>41.79</v>
      </c>
      <c r="E82">
        <v>0</v>
      </c>
      <c r="F82">
        <v>0</v>
      </c>
      <c r="G82">
        <v>70.37</v>
      </c>
      <c r="H82">
        <v>0</v>
      </c>
      <c r="I82">
        <v>22.47</v>
      </c>
      <c r="J82">
        <v>66.849999999999994</v>
      </c>
      <c r="K82">
        <v>550.23</v>
      </c>
      <c r="L82">
        <v>429.66</v>
      </c>
      <c r="M82">
        <v>92</v>
      </c>
      <c r="N82">
        <v>118.76</v>
      </c>
      <c r="O82">
        <v>124.32</v>
      </c>
      <c r="P82">
        <v>139.68</v>
      </c>
      <c r="Q82">
        <v>20.56</v>
      </c>
      <c r="R82">
        <v>21.19</v>
      </c>
      <c r="S82">
        <v>26.39</v>
      </c>
      <c r="T82">
        <v>0</v>
      </c>
      <c r="U82">
        <v>418.77</v>
      </c>
      <c r="V82">
        <v>20.8</v>
      </c>
      <c r="W82">
        <v>41.89</v>
      </c>
      <c r="X82">
        <v>144.77000000000001</v>
      </c>
      <c r="Y82">
        <v>0</v>
      </c>
      <c r="Z82">
        <v>0</v>
      </c>
      <c r="AA82">
        <v>0</v>
      </c>
      <c r="AB82">
        <v>1.87</v>
      </c>
      <c r="AC82">
        <v>9.68</v>
      </c>
      <c r="AD82">
        <v>18.27</v>
      </c>
      <c r="AE82">
        <v>32.96</v>
      </c>
      <c r="AF82">
        <v>8.8699999999999992</v>
      </c>
      <c r="AG82">
        <v>41.97</v>
      </c>
      <c r="AH82">
        <v>116.95</v>
      </c>
      <c r="AI82">
        <v>33.1</v>
      </c>
      <c r="AJ82">
        <v>0</v>
      </c>
      <c r="AK82">
        <v>52.41</v>
      </c>
      <c r="AL82">
        <v>2.33</v>
      </c>
      <c r="AM82">
        <v>0</v>
      </c>
      <c r="AN82">
        <v>0</v>
      </c>
      <c r="AO82">
        <v>0</v>
      </c>
      <c r="AP82">
        <v>5.76</v>
      </c>
      <c r="AQ82">
        <v>62.24</v>
      </c>
      <c r="AR82">
        <v>1.1100000000000001</v>
      </c>
      <c r="AS82">
        <v>4.57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2762.5899999999992</v>
      </c>
    </row>
    <row r="83" spans="1:117">
      <c r="A83" t="s">
        <v>125</v>
      </c>
      <c r="B83">
        <v>0</v>
      </c>
      <c r="C83">
        <v>0</v>
      </c>
      <c r="D83">
        <v>42.21</v>
      </c>
      <c r="E83">
        <v>0</v>
      </c>
      <c r="F83">
        <v>0</v>
      </c>
      <c r="G83">
        <v>70.37</v>
      </c>
      <c r="H83">
        <v>0</v>
      </c>
      <c r="I83">
        <v>22.47</v>
      </c>
      <c r="J83">
        <v>66.849999999999994</v>
      </c>
      <c r="K83">
        <v>550.23</v>
      </c>
      <c r="L83">
        <v>429.66</v>
      </c>
      <c r="M83">
        <v>92</v>
      </c>
      <c r="N83">
        <v>118.76</v>
      </c>
      <c r="O83">
        <v>124.32</v>
      </c>
      <c r="P83">
        <v>139.68</v>
      </c>
      <c r="Q83">
        <v>20.56</v>
      </c>
      <c r="R83">
        <v>21.19</v>
      </c>
      <c r="S83">
        <v>26.39</v>
      </c>
      <c r="T83">
        <v>0</v>
      </c>
      <c r="U83">
        <v>418.77</v>
      </c>
      <c r="V83">
        <v>20.8</v>
      </c>
      <c r="W83">
        <v>41.89</v>
      </c>
      <c r="X83">
        <v>144.77000000000001</v>
      </c>
      <c r="Y83">
        <v>0</v>
      </c>
      <c r="Z83">
        <v>0</v>
      </c>
      <c r="AA83">
        <v>0</v>
      </c>
      <c r="AB83">
        <v>1.87</v>
      </c>
      <c r="AC83">
        <v>0</v>
      </c>
      <c r="AD83">
        <v>9.1300000000000008</v>
      </c>
      <c r="AE83">
        <v>32.96</v>
      </c>
      <c r="AF83">
        <v>8.8699999999999992</v>
      </c>
      <c r="AG83">
        <v>41.97</v>
      </c>
      <c r="AH83">
        <v>93.56</v>
      </c>
      <c r="AI83">
        <v>33.1</v>
      </c>
      <c r="AJ83">
        <v>0</v>
      </c>
      <c r="AK83">
        <v>52.41</v>
      </c>
      <c r="AL83">
        <v>13.95</v>
      </c>
      <c r="AM83">
        <v>0</v>
      </c>
      <c r="AN83">
        <v>0</v>
      </c>
      <c r="AO83">
        <v>0</v>
      </c>
      <c r="AP83">
        <v>5.76</v>
      </c>
      <c r="AQ83">
        <v>62.24</v>
      </c>
      <c r="AR83">
        <v>35.33</v>
      </c>
      <c r="AS83">
        <v>4.57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2766.6399999999994</v>
      </c>
    </row>
    <row r="84" spans="1:117">
      <c r="A84" t="s">
        <v>126</v>
      </c>
      <c r="B84">
        <v>0</v>
      </c>
      <c r="C84">
        <v>0</v>
      </c>
      <c r="D84">
        <v>42.21</v>
      </c>
      <c r="E84">
        <v>0</v>
      </c>
      <c r="F84">
        <v>0</v>
      </c>
      <c r="G84">
        <v>70.37</v>
      </c>
      <c r="H84">
        <v>0</v>
      </c>
      <c r="I84">
        <v>22.47</v>
      </c>
      <c r="J84">
        <v>66.849999999999994</v>
      </c>
      <c r="K84">
        <v>550.23</v>
      </c>
      <c r="L84">
        <v>429.66</v>
      </c>
      <c r="M84">
        <v>92</v>
      </c>
      <c r="N84">
        <v>118.76</v>
      </c>
      <c r="O84">
        <v>124.32</v>
      </c>
      <c r="P84">
        <v>139.68</v>
      </c>
      <c r="Q84">
        <v>20.56</v>
      </c>
      <c r="R84">
        <v>21.19</v>
      </c>
      <c r="S84">
        <v>26.39</v>
      </c>
      <c r="T84">
        <v>0</v>
      </c>
      <c r="U84">
        <v>418.77</v>
      </c>
      <c r="V84">
        <v>20.8</v>
      </c>
      <c r="W84">
        <v>41.89</v>
      </c>
      <c r="X84">
        <v>144.77000000000001</v>
      </c>
      <c r="Y84">
        <v>0</v>
      </c>
      <c r="Z84">
        <v>0</v>
      </c>
      <c r="AA84">
        <v>0</v>
      </c>
      <c r="AB84">
        <v>1.87</v>
      </c>
      <c r="AC84">
        <v>0</v>
      </c>
      <c r="AD84">
        <v>9.1300000000000008</v>
      </c>
      <c r="AE84">
        <v>32.96</v>
      </c>
      <c r="AF84">
        <v>8.8699999999999992</v>
      </c>
      <c r="AG84">
        <v>41.97</v>
      </c>
      <c r="AH84">
        <v>93.56</v>
      </c>
      <c r="AI84">
        <v>33.1</v>
      </c>
      <c r="AJ84">
        <v>0</v>
      </c>
      <c r="AK84">
        <v>52.41</v>
      </c>
      <c r="AL84">
        <v>69.72</v>
      </c>
      <c r="AM84">
        <v>0</v>
      </c>
      <c r="AN84">
        <v>0</v>
      </c>
      <c r="AO84">
        <v>0</v>
      </c>
      <c r="AP84">
        <v>5.76</v>
      </c>
      <c r="AQ84">
        <v>46.31</v>
      </c>
      <c r="AR84">
        <v>35.33</v>
      </c>
      <c r="AS84">
        <v>4.57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2806.4799999999996</v>
      </c>
    </row>
    <row r="85" spans="1:117">
      <c r="A85" t="s">
        <v>127</v>
      </c>
      <c r="B85">
        <v>0</v>
      </c>
      <c r="C85">
        <v>0</v>
      </c>
      <c r="D85">
        <v>42.21</v>
      </c>
      <c r="E85">
        <v>0</v>
      </c>
      <c r="F85">
        <v>0</v>
      </c>
      <c r="G85">
        <v>70.37</v>
      </c>
      <c r="H85">
        <v>0</v>
      </c>
      <c r="I85">
        <v>22.47</v>
      </c>
      <c r="J85">
        <v>66.849999999999994</v>
      </c>
      <c r="K85">
        <v>550.23</v>
      </c>
      <c r="L85">
        <v>429.66</v>
      </c>
      <c r="M85">
        <v>92</v>
      </c>
      <c r="N85">
        <v>118.76</v>
      </c>
      <c r="O85">
        <v>124.32</v>
      </c>
      <c r="P85">
        <v>139.68</v>
      </c>
      <c r="Q85">
        <v>20.56</v>
      </c>
      <c r="R85">
        <v>21.19</v>
      </c>
      <c r="S85">
        <v>26.39</v>
      </c>
      <c r="T85">
        <v>0</v>
      </c>
      <c r="U85">
        <v>418.77</v>
      </c>
      <c r="V85">
        <v>20.8</v>
      </c>
      <c r="W85">
        <v>41.89</v>
      </c>
      <c r="X85">
        <v>144.77000000000001</v>
      </c>
      <c r="Y85">
        <v>0</v>
      </c>
      <c r="Z85">
        <v>0</v>
      </c>
      <c r="AA85">
        <v>0</v>
      </c>
      <c r="AB85">
        <v>1.87</v>
      </c>
      <c r="AC85">
        <v>0</v>
      </c>
      <c r="AD85">
        <v>9.1300000000000008</v>
      </c>
      <c r="AE85">
        <v>16.48</v>
      </c>
      <c r="AF85">
        <v>8.8699999999999992</v>
      </c>
      <c r="AG85">
        <v>41.97</v>
      </c>
      <c r="AH85">
        <v>70.17</v>
      </c>
      <c r="AI85">
        <v>33.1</v>
      </c>
      <c r="AJ85">
        <v>0</v>
      </c>
      <c r="AK85">
        <v>52.41</v>
      </c>
      <c r="AL85">
        <v>69.72</v>
      </c>
      <c r="AM85">
        <v>0</v>
      </c>
      <c r="AN85">
        <v>0</v>
      </c>
      <c r="AO85">
        <v>0</v>
      </c>
      <c r="AP85">
        <v>5.76</v>
      </c>
      <c r="AQ85">
        <v>46.31</v>
      </c>
      <c r="AR85">
        <v>2.76</v>
      </c>
      <c r="AS85">
        <v>4.57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2734.04</v>
      </c>
    </row>
    <row r="86" spans="1:117">
      <c r="A86" t="s">
        <v>128</v>
      </c>
      <c r="B86">
        <v>0</v>
      </c>
      <c r="C86">
        <v>0</v>
      </c>
      <c r="D86">
        <v>42.21</v>
      </c>
      <c r="E86">
        <v>0</v>
      </c>
      <c r="F86">
        <v>0</v>
      </c>
      <c r="G86">
        <v>70.37</v>
      </c>
      <c r="H86">
        <v>0</v>
      </c>
      <c r="I86">
        <v>22.47</v>
      </c>
      <c r="J86">
        <v>66.849999999999994</v>
      </c>
      <c r="K86">
        <v>550.23</v>
      </c>
      <c r="L86">
        <v>429.66</v>
      </c>
      <c r="M86">
        <v>92</v>
      </c>
      <c r="N86">
        <v>118.76</v>
      </c>
      <c r="O86">
        <v>124.32</v>
      </c>
      <c r="P86">
        <v>139.68</v>
      </c>
      <c r="Q86">
        <v>20.56</v>
      </c>
      <c r="R86">
        <v>21.19</v>
      </c>
      <c r="S86">
        <v>26.39</v>
      </c>
      <c r="T86">
        <v>0</v>
      </c>
      <c r="U86">
        <v>418.77</v>
      </c>
      <c r="V86">
        <v>20.8</v>
      </c>
      <c r="W86">
        <v>41.89</v>
      </c>
      <c r="X86">
        <v>144.77000000000001</v>
      </c>
      <c r="Y86">
        <v>0</v>
      </c>
      <c r="Z86">
        <v>0</v>
      </c>
      <c r="AA86">
        <v>0</v>
      </c>
      <c r="AB86">
        <v>1.87</v>
      </c>
      <c r="AC86">
        <v>0</v>
      </c>
      <c r="AD86">
        <v>9.1300000000000008</v>
      </c>
      <c r="AE86">
        <v>16.48</v>
      </c>
      <c r="AF86">
        <v>8.8699999999999992</v>
      </c>
      <c r="AG86">
        <v>41.97</v>
      </c>
      <c r="AH86">
        <v>70.17</v>
      </c>
      <c r="AI86">
        <v>5.09</v>
      </c>
      <c r="AJ86">
        <v>0</v>
      </c>
      <c r="AK86">
        <v>52.41</v>
      </c>
      <c r="AL86">
        <v>69.72</v>
      </c>
      <c r="AM86">
        <v>0</v>
      </c>
      <c r="AN86">
        <v>0</v>
      </c>
      <c r="AO86">
        <v>0</v>
      </c>
      <c r="AP86">
        <v>5.76</v>
      </c>
      <c r="AQ86">
        <v>46.31</v>
      </c>
      <c r="AR86">
        <v>1.1100000000000001</v>
      </c>
      <c r="AS86">
        <v>4.57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2704.38</v>
      </c>
    </row>
    <row r="87" spans="1:117">
      <c r="A87" t="s">
        <v>129</v>
      </c>
      <c r="B87">
        <v>0</v>
      </c>
      <c r="C87">
        <v>0</v>
      </c>
      <c r="D87">
        <v>42.63</v>
      </c>
      <c r="E87">
        <v>0</v>
      </c>
      <c r="F87">
        <v>0</v>
      </c>
      <c r="G87">
        <v>70.37</v>
      </c>
      <c r="H87">
        <v>0</v>
      </c>
      <c r="I87">
        <v>22.47</v>
      </c>
      <c r="J87">
        <v>66.849999999999994</v>
      </c>
      <c r="K87">
        <v>550.23</v>
      </c>
      <c r="L87">
        <v>429.66</v>
      </c>
      <c r="M87">
        <v>92</v>
      </c>
      <c r="N87">
        <v>118.76</v>
      </c>
      <c r="O87">
        <v>124.32</v>
      </c>
      <c r="P87">
        <v>139.68</v>
      </c>
      <c r="Q87">
        <v>20.56</v>
      </c>
      <c r="R87">
        <v>21.19</v>
      </c>
      <c r="S87">
        <v>26.39</v>
      </c>
      <c r="T87">
        <v>0</v>
      </c>
      <c r="U87">
        <v>418.77</v>
      </c>
      <c r="V87">
        <v>20.8</v>
      </c>
      <c r="W87">
        <v>41.89</v>
      </c>
      <c r="X87">
        <v>144.77000000000001</v>
      </c>
      <c r="Y87">
        <v>0</v>
      </c>
      <c r="Z87">
        <v>0</v>
      </c>
      <c r="AA87">
        <v>0</v>
      </c>
      <c r="AB87">
        <v>1.87</v>
      </c>
      <c r="AC87">
        <v>0</v>
      </c>
      <c r="AD87">
        <v>9.1300000000000008</v>
      </c>
      <c r="AE87">
        <v>16.48</v>
      </c>
      <c r="AF87">
        <v>8.8699999999999992</v>
      </c>
      <c r="AG87">
        <v>41.97</v>
      </c>
      <c r="AH87">
        <v>70.17</v>
      </c>
      <c r="AI87">
        <v>2.5499999999999998</v>
      </c>
      <c r="AJ87">
        <v>0</v>
      </c>
      <c r="AK87">
        <v>52.41</v>
      </c>
      <c r="AL87">
        <v>69.72</v>
      </c>
      <c r="AM87">
        <v>0</v>
      </c>
      <c r="AN87">
        <v>0</v>
      </c>
      <c r="AO87">
        <v>0</v>
      </c>
      <c r="AP87">
        <v>5.76</v>
      </c>
      <c r="AQ87">
        <v>30.87</v>
      </c>
      <c r="AR87">
        <v>1.1100000000000001</v>
      </c>
      <c r="AS87">
        <v>4.57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2686.82</v>
      </c>
    </row>
    <row r="88" spans="1:117">
      <c r="A88" t="s">
        <v>130</v>
      </c>
      <c r="B88">
        <v>0</v>
      </c>
      <c r="C88">
        <v>0</v>
      </c>
      <c r="D88">
        <v>42.63</v>
      </c>
      <c r="E88">
        <v>0</v>
      </c>
      <c r="F88">
        <v>0</v>
      </c>
      <c r="G88">
        <v>70.37</v>
      </c>
      <c r="H88">
        <v>0</v>
      </c>
      <c r="I88">
        <v>22.47</v>
      </c>
      <c r="J88">
        <v>66.849999999999994</v>
      </c>
      <c r="K88">
        <v>550.23</v>
      </c>
      <c r="L88">
        <v>429.66</v>
      </c>
      <c r="M88">
        <v>92</v>
      </c>
      <c r="N88">
        <v>118.76</v>
      </c>
      <c r="O88">
        <v>124.32</v>
      </c>
      <c r="P88">
        <v>139.68</v>
      </c>
      <c r="Q88">
        <v>20.56</v>
      </c>
      <c r="R88">
        <v>21.19</v>
      </c>
      <c r="S88">
        <v>26.39</v>
      </c>
      <c r="T88">
        <v>0</v>
      </c>
      <c r="U88">
        <v>418.77</v>
      </c>
      <c r="V88">
        <v>20.8</v>
      </c>
      <c r="W88">
        <v>41.89</v>
      </c>
      <c r="X88">
        <v>144.77000000000001</v>
      </c>
      <c r="Y88">
        <v>0</v>
      </c>
      <c r="Z88">
        <v>0</v>
      </c>
      <c r="AA88">
        <v>0</v>
      </c>
      <c r="AB88">
        <v>1.87</v>
      </c>
      <c r="AC88">
        <v>0</v>
      </c>
      <c r="AD88">
        <v>9.1300000000000008</v>
      </c>
      <c r="AE88">
        <v>16.48</v>
      </c>
      <c r="AF88">
        <v>8.8699999999999992</v>
      </c>
      <c r="AG88">
        <v>41.97</v>
      </c>
      <c r="AH88">
        <v>46.78</v>
      </c>
      <c r="AI88">
        <v>0</v>
      </c>
      <c r="AJ88">
        <v>0</v>
      </c>
      <c r="AK88">
        <v>52.41</v>
      </c>
      <c r="AL88">
        <v>13.95</v>
      </c>
      <c r="AM88">
        <v>0</v>
      </c>
      <c r="AN88">
        <v>0</v>
      </c>
      <c r="AO88">
        <v>0</v>
      </c>
      <c r="AP88">
        <v>5.76</v>
      </c>
      <c r="AQ88">
        <v>30.87</v>
      </c>
      <c r="AR88">
        <v>1.1100000000000001</v>
      </c>
      <c r="AS88">
        <v>4.57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2605.11</v>
      </c>
    </row>
    <row r="89" spans="1:117">
      <c r="A89" t="s">
        <v>131</v>
      </c>
      <c r="B89">
        <v>0</v>
      </c>
      <c r="C89">
        <v>0</v>
      </c>
      <c r="D89">
        <v>42.63</v>
      </c>
      <c r="E89">
        <v>0</v>
      </c>
      <c r="F89">
        <v>0</v>
      </c>
      <c r="G89">
        <v>70.37</v>
      </c>
      <c r="H89">
        <v>0</v>
      </c>
      <c r="I89">
        <v>22.47</v>
      </c>
      <c r="J89">
        <v>66.849999999999994</v>
      </c>
      <c r="K89">
        <v>550.23</v>
      </c>
      <c r="L89">
        <v>429.66</v>
      </c>
      <c r="M89">
        <v>92</v>
      </c>
      <c r="N89">
        <v>118.76</v>
      </c>
      <c r="O89">
        <v>124.32</v>
      </c>
      <c r="P89">
        <v>139.68</v>
      </c>
      <c r="Q89">
        <v>20.56</v>
      </c>
      <c r="R89">
        <v>21.19</v>
      </c>
      <c r="S89">
        <v>26.39</v>
      </c>
      <c r="T89">
        <v>0</v>
      </c>
      <c r="U89">
        <v>418.77</v>
      </c>
      <c r="V89">
        <v>20.8</v>
      </c>
      <c r="W89">
        <v>41.89</v>
      </c>
      <c r="X89">
        <v>144.77000000000001</v>
      </c>
      <c r="Y89">
        <v>0</v>
      </c>
      <c r="Z89">
        <v>0</v>
      </c>
      <c r="AA89">
        <v>0</v>
      </c>
      <c r="AB89">
        <v>1.87</v>
      </c>
      <c r="AC89">
        <v>0</v>
      </c>
      <c r="AD89">
        <v>9.1300000000000008</v>
      </c>
      <c r="AE89">
        <v>16.48</v>
      </c>
      <c r="AF89">
        <v>8.8699999999999992</v>
      </c>
      <c r="AG89">
        <v>41.97</v>
      </c>
      <c r="AH89">
        <v>46.78</v>
      </c>
      <c r="AI89">
        <v>0</v>
      </c>
      <c r="AJ89">
        <v>0</v>
      </c>
      <c r="AK89">
        <v>52.41</v>
      </c>
      <c r="AL89">
        <v>2.33</v>
      </c>
      <c r="AM89">
        <v>0</v>
      </c>
      <c r="AN89">
        <v>0</v>
      </c>
      <c r="AO89">
        <v>0</v>
      </c>
      <c r="AP89">
        <v>5.76</v>
      </c>
      <c r="AQ89">
        <v>30.87</v>
      </c>
      <c r="AR89">
        <v>1.1100000000000001</v>
      </c>
      <c r="AS89">
        <v>4.57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2593.4900000000002</v>
      </c>
    </row>
    <row r="90" spans="1:117">
      <c r="A90" t="s">
        <v>132</v>
      </c>
      <c r="B90">
        <v>0</v>
      </c>
      <c r="C90">
        <v>0</v>
      </c>
      <c r="D90">
        <v>42.63</v>
      </c>
      <c r="E90">
        <v>0</v>
      </c>
      <c r="F90">
        <v>0</v>
      </c>
      <c r="G90">
        <v>70.37</v>
      </c>
      <c r="H90">
        <v>0</v>
      </c>
      <c r="I90">
        <v>22.47</v>
      </c>
      <c r="J90">
        <v>66.849999999999994</v>
      </c>
      <c r="K90">
        <v>550.23</v>
      </c>
      <c r="L90">
        <v>429.66</v>
      </c>
      <c r="M90">
        <v>92</v>
      </c>
      <c r="N90">
        <v>118.76</v>
      </c>
      <c r="O90">
        <v>124.32</v>
      </c>
      <c r="P90">
        <v>139.68</v>
      </c>
      <c r="Q90">
        <v>20.56</v>
      </c>
      <c r="R90">
        <v>21.19</v>
      </c>
      <c r="S90">
        <v>26.39</v>
      </c>
      <c r="T90">
        <v>0</v>
      </c>
      <c r="U90">
        <v>418.77</v>
      </c>
      <c r="V90">
        <v>20.8</v>
      </c>
      <c r="W90">
        <v>41.89</v>
      </c>
      <c r="X90">
        <v>144.77000000000001</v>
      </c>
      <c r="Y90">
        <v>0</v>
      </c>
      <c r="Z90">
        <v>0</v>
      </c>
      <c r="AA90">
        <v>0</v>
      </c>
      <c r="AB90">
        <v>1.87</v>
      </c>
      <c r="AC90">
        <v>0</v>
      </c>
      <c r="AD90">
        <v>9.1300000000000008</v>
      </c>
      <c r="AE90">
        <v>16.48</v>
      </c>
      <c r="AF90">
        <v>8.8699999999999992</v>
      </c>
      <c r="AG90">
        <v>41.97</v>
      </c>
      <c r="AH90">
        <v>23.39</v>
      </c>
      <c r="AI90">
        <v>0</v>
      </c>
      <c r="AJ90">
        <v>0</v>
      </c>
      <c r="AK90">
        <v>52.41</v>
      </c>
      <c r="AL90">
        <v>2.33</v>
      </c>
      <c r="AM90">
        <v>0</v>
      </c>
      <c r="AN90">
        <v>0</v>
      </c>
      <c r="AO90">
        <v>0</v>
      </c>
      <c r="AP90">
        <v>5.76</v>
      </c>
      <c r="AQ90">
        <v>15.44</v>
      </c>
      <c r="AR90">
        <v>2.76</v>
      </c>
      <c r="AS90">
        <v>4.57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2556.3200000000002</v>
      </c>
    </row>
    <row r="91" spans="1:117">
      <c r="A91" t="s">
        <v>133</v>
      </c>
      <c r="B91">
        <v>0</v>
      </c>
      <c r="C91">
        <v>0</v>
      </c>
      <c r="D91">
        <v>42.63</v>
      </c>
      <c r="E91">
        <v>0</v>
      </c>
      <c r="F91">
        <v>0</v>
      </c>
      <c r="G91">
        <v>70.37</v>
      </c>
      <c r="H91">
        <v>0</v>
      </c>
      <c r="I91">
        <v>22.47</v>
      </c>
      <c r="J91">
        <v>66.849999999999994</v>
      </c>
      <c r="K91">
        <v>550.23</v>
      </c>
      <c r="L91">
        <v>429.66</v>
      </c>
      <c r="M91">
        <v>92</v>
      </c>
      <c r="N91">
        <v>118.76</v>
      </c>
      <c r="O91">
        <v>124.32</v>
      </c>
      <c r="P91">
        <v>139.68</v>
      </c>
      <c r="Q91">
        <v>20.56</v>
      </c>
      <c r="R91">
        <v>21.19</v>
      </c>
      <c r="S91">
        <v>26.39</v>
      </c>
      <c r="T91">
        <v>0</v>
      </c>
      <c r="U91">
        <v>418.77</v>
      </c>
      <c r="V91">
        <v>20.8</v>
      </c>
      <c r="W91">
        <v>41.89</v>
      </c>
      <c r="X91">
        <v>144.77000000000001</v>
      </c>
      <c r="Y91">
        <v>0</v>
      </c>
      <c r="Z91">
        <v>0</v>
      </c>
      <c r="AA91">
        <v>0</v>
      </c>
      <c r="AB91">
        <v>1.87</v>
      </c>
      <c r="AC91">
        <v>0</v>
      </c>
      <c r="AD91">
        <v>9.1300000000000008</v>
      </c>
      <c r="AE91">
        <v>16.48</v>
      </c>
      <c r="AF91">
        <v>8.8699999999999992</v>
      </c>
      <c r="AG91">
        <v>41.97</v>
      </c>
      <c r="AH91">
        <v>23.39</v>
      </c>
      <c r="AI91">
        <v>0</v>
      </c>
      <c r="AJ91">
        <v>0</v>
      </c>
      <c r="AK91">
        <v>52.41</v>
      </c>
      <c r="AL91">
        <v>2.33</v>
      </c>
      <c r="AM91">
        <v>0</v>
      </c>
      <c r="AN91">
        <v>0</v>
      </c>
      <c r="AO91">
        <v>0</v>
      </c>
      <c r="AP91">
        <v>5.76</v>
      </c>
      <c r="AQ91">
        <v>15.44</v>
      </c>
      <c r="AR91">
        <v>35.33</v>
      </c>
      <c r="AS91">
        <v>4.57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2588.89</v>
      </c>
    </row>
    <row r="92" spans="1:117">
      <c r="A92" t="s">
        <v>134</v>
      </c>
      <c r="B92">
        <v>0</v>
      </c>
      <c r="C92">
        <v>0</v>
      </c>
      <c r="D92">
        <v>42.63</v>
      </c>
      <c r="E92">
        <v>0</v>
      </c>
      <c r="F92">
        <v>0</v>
      </c>
      <c r="G92">
        <v>70.37</v>
      </c>
      <c r="H92">
        <v>0</v>
      </c>
      <c r="I92">
        <v>22.47</v>
      </c>
      <c r="J92">
        <v>66.849999999999994</v>
      </c>
      <c r="K92">
        <v>550.23</v>
      </c>
      <c r="L92">
        <v>429.66</v>
      </c>
      <c r="M92">
        <v>92</v>
      </c>
      <c r="N92">
        <v>118.76</v>
      </c>
      <c r="O92">
        <v>124.32</v>
      </c>
      <c r="P92">
        <v>139.68</v>
      </c>
      <c r="Q92">
        <v>20.56</v>
      </c>
      <c r="R92">
        <v>21.19</v>
      </c>
      <c r="S92">
        <v>26.39</v>
      </c>
      <c r="T92">
        <v>0</v>
      </c>
      <c r="U92">
        <v>418.77</v>
      </c>
      <c r="V92">
        <v>20.8</v>
      </c>
      <c r="W92">
        <v>41.89</v>
      </c>
      <c r="X92">
        <v>144.77000000000001</v>
      </c>
      <c r="Y92">
        <v>0</v>
      </c>
      <c r="Z92">
        <v>0</v>
      </c>
      <c r="AA92">
        <v>0</v>
      </c>
      <c r="AB92">
        <v>1.87</v>
      </c>
      <c r="AC92">
        <v>0</v>
      </c>
      <c r="AD92">
        <v>9.1300000000000008</v>
      </c>
      <c r="AE92">
        <v>16.48</v>
      </c>
      <c r="AF92">
        <v>8.8699999999999992</v>
      </c>
      <c r="AG92">
        <v>41.97</v>
      </c>
      <c r="AH92">
        <v>0</v>
      </c>
      <c r="AI92">
        <v>0</v>
      </c>
      <c r="AJ92">
        <v>0</v>
      </c>
      <c r="AK92">
        <v>52.41</v>
      </c>
      <c r="AL92">
        <v>2.33</v>
      </c>
      <c r="AM92">
        <v>0</v>
      </c>
      <c r="AN92">
        <v>0</v>
      </c>
      <c r="AO92">
        <v>0</v>
      </c>
      <c r="AP92">
        <v>5.76</v>
      </c>
      <c r="AQ92">
        <v>12.28</v>
      </c>
      <c r="AR92">
        <v>35.33</v>
      </c>
      <c r="AS92">
        <v>18.829999999999998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2576.6</v>
      </c>
    </row>
    <row r="93" spans="1:117">
      <c r="A93" t="s">
        <v>135</v>
      </c>
      <c r="B93">
        <v>0</v>
      </c>
      <c r="C93">
        <v>0</v>
      </c>
      <c r="D93">
        <v>42.63</v>
      </c>
      <c r="E93">
        <v>0</v>
      </c>
      <c r="F93">
        <v>0</v>
      </c>
      <c r="G93">
        <v>70.37</v>
      </c>
      <c r="H93">
        <v>0</v>
      </c>
      <c r="I93">
        <v>22.47</v>
      </c>
      <c r="J93">
        <v>66.849999999999994</v>
      </c>
      <c r="K93">
        <v>550.23</v>
      </c>
      <c r="L93">
        <v>429.66</v>
      </c>
      <c r="M93">
        <v>92</v>
      </c>
      <c r="N93">
        <v>118.76</v>
      </c>
      <c r="O93">
        <v>124.32</v>
      </c>
      <c r="P93">
        <v>139.68</v>
      </c>
      <c r="Q93">
        <v>20.56</v>
      </c>
      <c r="R93">
        <v>21.19</v>
      </c>
      <c r="S93">
        <v>26.39</v>
      </c>
      <c r="T93">
        <v>0</v>
      </c>
      <c r="U93">
        <v>418.77</v>
      </c>
      <c r="V93">
        <v>20.8</v>
      </c>
      <c r="W93">
        <v>41.89</v>
      </c>
      <c r="X93">
        <v>144.77000000000001</v>
      </c>
      <c r="Y93">
        <v>0</v>
      </c>
      <c r="Z93">
        <v>0</v>
      </c>
      <c r="AA93">
        <v>0</v>
      </c>
      <c r="AB93">
        <v>1.87</v>
      </c>
      <c r="AC93">
        <v>0</v>
      </c>
      <c r="AD93">
        <v>9.1300000000000008</v>
      </c>
      <c r="AE93">
        <v>16.48</v>
      </c>
      <c r="AF93">
        <v>8.8699999999999992</v>
      </c>
      <c r="AG93">
        <v>41.97</v>
      </c>
      <c r="AH93">
        <v>0</v>
      </c>
      <c r="AI93">
        <v>0</v>
      </c>
      <c r="AJ93">
        <v>0</v>
      </c>
      <c r="AK93">
        <v>52.41</v>
      </c>
      <c r="AL93">
        <v>2.33</v>
      </c>
      <c r="AM93">
        <v>0</v>
      </c>
      <c r="AN93">
        <v>0</v>
      </c>
      <c r="AO93">
        <v>0</v>
      </c>
      <c r="AP93">
        <v>5.76</v>
      </c>
      <c r="AQ93">
        <v>0</v>
      </c>
      <c r="AR93">
        <v>2.76</v>
      </c>
      <c r="AS93">
        <v>18.829999999999998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2531.75</v>
      </c>
    </row>
    <row r="94" spans="1:117">
      <c r="A94" t="s">
        <v>136</v>
      </c>
      <c r="B94">
        <v>0</v>
      </c>
      <c r="C94">
        <v>0</v>
      </c>
      <c r="D94">
        <v>42.63</v>
      </c>
      <c r="E94">
        <v>0</v>
      </c>
      <c r="F94">
        <v>0</v>
      </c>
      <c r="G94">
        <v>70.37</v>
      </c>
      <c r="H94">
        <v>0</v>
      </c>
      <c r="I94">
        <v>22.47</v>
      </c>
      <c r="J94">
        <v>66.849999999999994</v>
      </c>
      <c r="K94">
        <v>550.23</v>
      </c>
      <c r="L94">
        <v>429.66</v>
      </c>
      <c r="M94">
        <v>92</v>
      </c>
      <c r="N94">
        <v>118.76</v>
      </c>
      <c r="O94">
        <v>124.32</v>
      </c>
      <c r="P94">
        <v>139.68</v>
      </c>
      <c r="Q94">
        <v>20.56</v>
      </c>
      <c r="R94">
        <v>21.19</v>
      </c>
      <c r="S94">
        <v>26.39</v>
      </c>
      <c r="T94">
        <v>0</v>
      </c>
      <c r="U94">
        <v>418.77</v>
      </c>
      <c r="V94">
        <v>20.8</v>
      </c>
      <c r="W94">
        <v>41.89</v>
      </c>
      <c r="X94">
        <v>144.77000000000001</v>
      </c>
      <c r="Y94">
        <v>0</v>
      </c>
      <c r="Z94">
        <v>0</v>
      </c>
      <c r="AA94">
        <v>0</v>
      </c>
      <c r="AB94">
        <v>1.87</v>
      </c>
      <c r="AC94">
        <v>0</v>
      </c>
      <c r="AD94">
        <v>9.1300000000000008</v>
      </c>
      <c r="AE94">
        <v>16.48</v>
      </c>
      <c r="AF94">
        <v>8.8699999999999992</v>
      </c>
      <c r="AG94">
        <v>41.97</v>
      </c>
      <c r="AH94">
        <v>0</v>
      </c>
      <c r="AI94">
        <v>0</v>
      </c>
      <c r="AJ94">
        <v>0</v>
      </c>
      <c r="AK94">
        <v>52.41</v>
      </c>
      <c r="AL94">
        <v>2.33</v>
      </c>
      <c r="AM94">
        <v>0</v>
      </c>
      <c r="AN94">
        <v>0</v>
      </c>
      <c r="AO94">
        <v>0</v>
      </c>
      <c r="AP94">
        <v>5.76</v>
      </c>
      <c r="AQ94">
        <v>0</v>
      </c>
      <c r="AR94">
        <v>1.1100000000000001</v>
      </c>
      <c r="AS94">
        <v>18.829999999999998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2530.1</v>
      </c>
    </row>
    <row r="95" spans="1:117">
      <c r="A95" t="s">
        <v>137</v>
      </c>
      <c r="B95">
        <v>0</v>
      </c>
      <c r="C95">
        <v>0</v>
      </c>
      <c r="D95">
        <v>42.84</v>
      </c>
      <c r="E95">
        <v>0</v>
      </c>
      <c r="F95">
        <v>0</v>
      </c>
      <c r="G95">
        <v>70.37</v>
      </c>
      <c r="H95">
        <v>0</v>
      </c>
      <c r="I95">
        <v>22.47</v>
      </c>
      <c r="J95">
        <v>66.849999999999994</v>
      </c>
      <c r="K95">
        <v>579.96</v>
      </c>
      <c r="L95">
        <v>429.66</v>
      </c>
      <c r="M95">
        <v>92</v>
      </c>
      <c r="N95">
        <v>118.76</v>
      </c>
      <c r="O95">
        <v>124.32</v>
      </c>
      <c r="P95">
        <v>139.68</v>
      </c>
      <c r="Q95">
        <v>20.56</v>
      </c>
      <c r="R95">
        <v>21.19</v>
      </c>
      <c r="S95">
        <v>26.39</v>
      </c>
      <c r="T95">
        <v>0</v>
      </c>
      <c r="U95">
        <v>418.77</v>
      </c>
      <c r="V95">
        <v>20.8</v>
      </c>
      <c r="W95">
        <v>41.89</v>
      </c>
      <c r="X95">
        <v>144.77000000000001</v>
      </c>
      <c r="Y95">
        <v>0</v>
      </c>
      <c r="Z95">
        <v>0</v>
      </c>
      <c r="AA95">
        <v>0</v>
      </c>
      <c r="AB95">
        <v>1.87</v>
      </c>
      <c r="AC95">
        <v>0</v>
      </c>
      <c r="AD95">
        <v>9.1300000000000008</v>
      </c>
      <c r="AE95">
        <v>16.48</v>
      </c>
      <c r="AF95">
        <v>8.8699999999999992</v>
      </c>
      <c r="AG95">
        <v>41.97</v>
      </c>
      <c r="AH95">
        <v>0</v>
      </c>
      <c r="AI95">
        <v>0</v>
      </c>
      <c r="AJ95">
        <v>0</v>
      </c>
      <c r="AK95">
        <v>52.41</v>
      </c>
      <c r="AL95">
        <v>2.33</v>
      </c>
      <c r="AM95">
        <v>0</v>
      </c>
      <c r="AN95">
        <v>0</v>
      </c>
      <c r="AO95">
        <v>0</v>
      </c>
      <c r="AP95">
        <v>5.76</v>
      </c>
      <c r="AQ95">
        <v>0</v>
      </c>
      <c r="AR95">
        <v>1.1100000000000001</v>
      </c>
      <c r="AS95">
        <v>18.829999999999998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2560.04</v>
      </c>
    </row>
    <row r="96" spans="1:117">
      <c r="A96" t="s">
        <v>138</v>
      </c>
      <c r="B96">
        <v>0</v>
      </c>
      <c r="C96">
        <v>0</v>
      </c>
      <c r="D96">
        <v>42.84</v>
      </c>
      <c r="E96">
        <v>0</v>
      </c>
      <c r="F96">
        <v>0</v>
      </c>
      <c r="G96">
        <v>70.37</v>
      </c>
      <c r="H96">
        <v>0</v>
      </c>
      <c r="I96">
        <v>22.47</v>
      </c>
      <c r="J96">
        <v>66.849999999999994</v>
      </c>
      <c r="K96">
        <v>609.71</v>
      </c>
      <c r="L96">
        <v>429.66</v>
      </c>
      <c r="M96">
        <v>92</v>
      </c>
      <c r="N96">
        <v>118.76</v>
      </c>
      <c r="O96">
        <v>124.32</v>
      </c>
      <c r="P96">
        <v>139.68</v>
      </c>
      <c r="Q96">
        <v>20.56</v>
      </c>
      <c r="R96">
        <v>21.19</v>
      </c>
      <c r="S96">
        <v>26.39</v>
      </c>
      <c r="T96">
        <v>0</v>
      </c>
      <c r="U96">
        <v>418.77</v>
      </c>
      <c r="V96">
        <v>20.8</v>
      </c>
      <c r="W96">
        <v>41.89</v>
      </c>
      <c r="X96">
        <v>144.77000000000001</v>
      </c>
      <c r="Y96">
        <v>0</v>
      </c>
      <c r="Z96">
        <v>0</v>
      </c>
      <c r="AA96">
        <v>0</v>
      </c>
      <c r="AB96">
        <v>1.87</v>
      </c>
      <c r="AC96">
        <v>0</v>
      </c>
      <c r="AD96">
        <v>9.1300000000000008</v>
      </c>
      <c r="AE96">
        <v>16.48</v>
      </c>
      <c r="AF96">
        <v>8.8699999999999992</v>
      </c>
      <c r="AG96">
        <v>41.97</v>
      </c>
      <c r="AH96">
        <v>0</v>
      </c>
      <c r="AI96">
        <v>0</v>
      </c>
      <c r="AJ96">
        <v>0</v>
      </c>
      <c r="AK96">
        <v>52.41</v>
      </c>
      <c r="AL96">
        <v>2.33</v>
      </c>
      <c r="AM96">
        <v>0</v>
      </c>
      <c r="AN96">
        <v>0</v>
      </c>
      <c r="AO96">
        <v>0</v>
      </c>
      <c r="AP96">
        <v>5.76</v>
      </c>
      <c r="AQ96">
        <v>0</v>
      </c>
      <c r="AR96">
        <v>1.1100000000000001</v>
      </c>
      <c r="AS96">
        <v>10.76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2581.7200000000003</v>
      </c>
    </row>
    <row r="97" spans="1:117">
      <c r="A97" t="s">
        <v>139</v>
      </c>
      <c r="B97">
        <v>0</v>
      </c>
      <c r="C97">
        <v>0</v>
      </c>
      <c r="D97">
        <v>42.84</v>
      </c>
      <c r="E97">
        <v>0</v>
      </c>
      <c r="F97">
        <v>0</v>
      </c>
      <c r="G97">
        <v>70.37</v>
      </c>
      <c r="H97">
        <v>0</v>
      </c>
      <c r="I97">
        <v>22.47</v>
      </c>
      <c r="J97">
        <v>66.849999999999994</v>
      </c>
      <c r="K97">
        <v>639.45000000000005</v>
      </c>
      <c r="L97">
        <v>429.66</v>
      </c>
      <c r="M97">
        <v>92</v>
      </c>
      <c r="N97">
        <v>118.76</v>
      </c>
      <c r="O97">
        <v>124.32</v>
      </c>
      <c r="P97">
        <v>139.68</v>
      </c>
      <c r="Q97">
        <v>20.56</v>
      </c>
      <c r="R97">
        <v>21.19</v>
      </c>
      <c r="S97">
        <v>26.39</v>
      </c>
      <c r="T97">
        <v>0</v>
      </c>
      <c r="U97">
        <v>418.77</v>
      </c>
      <c r="V97">
        <v>20.8</v>
      </c>
      <c r="W97">
        <v>41.89</v>
      </c>
      <c r="X97">
        <v>144.77000000000001</v>
      </c>
      <c r="Y97">
        <v>0</v>
      </c>
      <c r="Z97">
        <v>0</v>
      </c>
      <c r="AA97">
        <v>0</v>
      </c>
      <c r="AB97">
        <v>1.87</v>
      </c>
      <c r="AC97">
        <v>0</v>
      </c>
      <c r="AD97">
        <v>9.1300000000000008</v>
      </c>
      <c r="AE97">
        <v>16.48</v>
      </c>
      <c r="AF97">
        <v>8.8699999999999992</v>
      </c>
      <c r="AG97">
        <v>41.97</v>
      </c>
      <c r="AH97">
        <v>0</v>
      </c>
      <c r="AI97">
        <v>0</v>
      </c>
      <c r="AJ97">
        <v>0</v>
      </c>
      <c r="AK97">
        <v>52.41</v>
      </c>
      <c r="AL97">
        <v>2.33</v>
      </c>
      <c r="AM97">
        <v>0</v>
      </c>
      <c r="AN97">
        <v>0</v>
      </c>
      <c r="AO97">
        <v>0</v>
      </c>
      <c r="AP97">
        <v>5.76</v>
      </c>
      <c r="AQ97">
        <v>0</v>
      </c>
      <c r="AR97">
        <v>1.1100000000000001</v>
      </c>
      <c r="AS97">
        <v>10.76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2611.4600000000005</v>
      </c>
    </row>
    <row r="98" spans="1:117">
      <c r="A98" t="s">
        <v>140</v>
      </c>
      <c r="B98">
        <v>0</v>
      </c>
      <c r="C98">
        <v>0</v>
      </c>
      <c r="D98">
        <v>42.84</v>
      </c>
      <c r="E98">
        <v>0</v>
      </c>
      <c r="F98">
        <v>0</v>
      </c>
      <c r="G98">
        <v>70.37</v>
      </c>
      <c r="H98">
        <v>0</v>
      </c>
      <c r="I98">
        <v>22.47</v>
      </c>
      <c r="J98">
        <v>66.849999999999994</v>
      </c>
      <c r="K98">
        <v>669.19</v>
      </c>
      <c r="L98">
        <v>429.66</v>
      </c>
      <c r="M98">
        <v>92</v>
      </c>
      <c r="N98">
        <v>118.76</v>
      </c>
      <c r="O98">
        <v>124.32</v>
      </c>
      <c r="P98">
        <v>139.68</v>
      </c>
      <c r="Q98">
        <v>20.56</v>
      </c>
      <c r="R98">
        <v>21.19</v>
      </c>
      <c r="S98">
        <v>26.39</v>
      </c>
      <c r="T98">
        <v>0</v>
      </c>
      <c r="U98">
        <v>418.77</v>
      </c>
      <c r="V98">
        <v>20.8</v>
      </c>
      <c r="W98">
        <v>41.89</v>
      </c>
      <c r="X98">
        <v>144.77000000000001</v>
      </c>
      <c r="Y98">
        <v>0</v>
      </c>
      <c r="Z98">
        <v>0</v>
      </c>
      <c r="AA98">
        <v>0</v>
      </c>
      <c r="AB98">
        <v>1.87</v>
      </c>
      <c r="AC98">
        <v>0</v>
      </c>
      <c r="AD98">
        <v>9.1300000000000008</v>
      </c>
      <c r="AE98">
        <v>16.48</v>
      </c>
      <c r="AF98">
        <v>8.8699999999999992</v>
      </c>
      <c r="AG98">
        <v>41.97</v>
      </c>
      <c r="AH98">
        <v>0</v>
      </c>
      <c r="AI98">
        <v>0</v>
      </c>
      <c r="AJ98">
        <v>0</v>
      </c>
      <c r="AK98">
        <v>52.41</v>
      </c>
      <c r="AL98">
        <v>2.33</v>
      </c>
      <c r="AM98">
        <v>0</v>
      </c>
      <c r="AN98">
        <v>0</v>
      </c>
      <c r="AO98">
        <v>0</v>
      </c>
      <c r="AP98">
        <v>5.76</v>
      </c>
      <c r="AQ98">
        <v>0</v>
      </c>
      <c r="AR98">
        <v>1.1100000000000001</v>
      </c>
      <c r="AS98">
        <v>4.57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2635.01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1.0123049999999996</v>
      </c>
      <c r="E99">
        <f t="shared" si="2"/>
        <v>0</v>
      </c>
      <c r="F99">
        <f t="shared" si="2"/>
        <v>0</v>
      </c>
      <c r="G99">
        <f t="shared" si="2"/>
        <v>1.6888799999999979</v>
      </c>
      <c r="H99">
        <f t="shared" si="2"/>
        <v>0</v>
      </c>
      <c r="I99">
        <f t="shared" si="2"/>
        <v>0.53928000000000031</v>
      </c>
      <c r="J99">
        <f t="shared" si="2"/>
        <v>1.604400000000002</v>
      </c>
      <c r="K99">
        <f t="shared" si="2"/>
        <v>10.681055000000008</v>
      </c>
      <c r="L99">
        <f t="shared" si="2"/>
        <v>12.156340000000036</v>
      </c>
      <c r="M99">
        <f t="shared" si="2"/>
        <v>1.5422499999999999</v>
      </c>
      <c r="N99">
        <f t="shared" si="2"/>
        <v>2.8502400000000043</v>
      </c>
      <c r="O99">
        <f t="shared" si="2"/>
        <v>2.9836799999999957</v>
      </c>
      <c r="P99">
        <f t="shared" si="2"/>
        <v>3.3523200000000042</v>
      </c>
      <c r="Q99">
        <f t="shared" si="2"/>
        <v>0.49343999999999905</v>
      </c>
      <c r="R99">
        <f t="shared" si="2"/>
        <v>0.50856000000000101</v>
      </c>
      <c r="S99">
        <f t="shared" si="2"/>
        <v>0.63336000000000026</v>
      </c>
      <c r="T99">
        <f t="shared" si="2"/>
        <v>0</v>
      </c>
      <c r="U99">
        <f t="shared" si="2"/>
        <v>9.9261449999999876</v>
      </c>
      <c r="V99">
        <f t="shared" si="2"/>
        <v>0.49919999999999926</v>
      </c>
      <c r="W99">
        <f t="shared" si="2"/>
        <v>1.0644450000000005</v>
      </c>
      <c r="X99">
        <f t="shared" si="2"/>
        <v>3.4295050000000038</v>
      </c>
      <c r="Y99">
        <f t="shared" si="2"/>
        <v>0</v>
      </c>
      <c r="Z99">
        <f t="shared" si="2"/>
        <v>6.1704999999999996E-2</v>
      </c>
      <c r="AA99">
        <f t="shared" si="2"/>
        <v>0.13421249999999996</v>
      </c>
      <c r="AB99">
        <f t="shared" si="2"/>
        <v>0.17114249999999998</v>
      </c>
      <c r="AC99">
        <f t="shared" si="2"/>
        <v>0.12106000000000001</v>
      </c>
      <c r="AD99">
        <f t="shared" si="2"/>
        <v>0.2260774999999999</v>
      </c>
      <c r="AE99">
        <f t="shared" si="2"/>
        <v>0.5602900000000004</v>
      </c>
      <c r="AF99">
        <f t="shared" si="2"/>
        <v>0.24543000000000015</v>
      </c>
      <c r="AG99">
        <f t="shared" si="2"/>
        <v>1.007279999999998</v>
      </c>
      <c r="AH99">
        <f t="shared" si="2"/>
        <v>1.0416625000000004</v>
      </c>
      <c r="AI99">
        <f t="shared" si="2"/>
        <v>8.0457500000000001E-2</v>
      </c>
      <c r="AJ99">
        <f t="shared" si="2"/>
        <v>0</v>
      </c>
      <c r="AK99">
        <f t="shared" si="2"/>
        <v>1.2578399999999983</v>
      </c>
      <c r="AL99">
        <f t="shared" si="2"/>
        <v>0.3380725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0.14509499999999989</v>
      </c>
      <c r="AQ99">
        <f t="shared" si="2"/>
        <v>0.44099499999999991</v>
      </c>
      <c r="AR99">
        <f t="shared" si="2"/>
        <v>0.12780000000000016</v>
      </c>
      <c r="AS99">
        <f t="shared" si="2"/>
        <v>0.13631999999999989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61.572465000000015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45609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288.63</v>
      </c>
      <c r="L3">
        <v>235.66</v>
      </c>
      <c r="M3">
        <v>43.38</v>
      </c>
      <c r="N3">
        <v>114.5</v>
      </c>
      <c r="O3">
        <v>119.86</v>
      </c>
      <c r="P3">
        <v>134.66999999999999</v>
      </c>
      <c r="Q3">
        <v>14.97</v>
      </c>
      <c r="R3">
        <v>15.32</v>
      </c>
      <c r="S3">
        <v>19.37</v>
      </c>
      <c r="T3">
        <v>0</v>
      </c>
      <c r="U3">
        <v>395.88</v>
      </c>
      <c r="V3">
        <v>17.28</v>
      </c>
      <c r="W3">
        <v>43.31</v>
      </c>
      <c r="X3">
        <v>135.51</v>
      </c>
      <c r="Y3">
        <v>0</v>
      </c>
      <c r="Z3">
        <v>0</v>
      </c>
      <c r="AA3">
        <v>0</v>
      </c>
      <c r="AB3">
        <v>2.31</v>
      </c>
      <c r="AC3">
        <v>0</v>
      </c>
      <c r="AD3">
        <v>8.8000000000000007</v>
      </c>
      <c r="AE3">
        <v>15.89</v>
      </c>
      <c r="AF3">
        <v>8.5500000000000007</v>
      </c>
      <c r="AG3">
        <v>40.46</v>
      </c>
      <c r="AH3">
        <v>0</v>
      </c>
      <c r="AI3">
        <v>0</v>
      </c>
      <c r="AJ3">
        <v>0</v>
      </c>
      <c r="AK3">
        <v>50.53</v>
      </c>
      <c r="AL3">
        <v>12.32</v>
      </c>
      <c r="AM3">
        <v>0</v>
      </c>
      <c r="AN3">
        <v>0</v>
      </c>
      <c r="AO3">
        <v>0</v>
      </c>
      <c r="AP3">
        <v>9.8800000000000008</v>
      </c>
      <c r="AQ3">
        <v>0</v>
      </c>
      <c r="AR3">
        <v>0.64</v>
      </c>
      <c r="AS3">
        <v>4.41</v>
      </c>
      <c r="AT3">
        <v>19.28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1751.41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288.63</v>
      </c>
      <c r="L4">
        <v>235.66</v>
      </c>
      <c r="M4">
        <v>43.38</v>
      </c>
      <c r="N4">
        <v>114.5</v>
      </c>
      <c r="O4">
        <v>119.86</v>
      </c>
      <c r="P4">
        <v>134.66999999999999</v>
      </c>
      <c r="Q4">
        <v>14.97</v>
      </c>
      <c r="R4">
        <v>15.32</v>
      </c>
      <c r="S4">
        <v>19.37</v>
      </c>
      <c r="T4">
        <v>0</v>
      </c>
      <c r="U4">
        <v>395.88</v>
      </c>
      <c r="V4">
        <v>17.28</v>
      </c>
      <c r="W4">
        <v>43.31</v>
      </c>
      <c r="X4">
        <v>135.51</v>
      </c>
      <c r="Y4">
        <v>0</v>
      </c>
      <c r="Z4">
        <v>0</v>
      </c>
      <c r="AA4">
        <v>0</v>
      </c>
      <c r="AB4">
        <v>2.31</v>
      </c>
      <c r="AC4">
        <v>0</v>
      </c>
      <c r="AD4">
        <v>8.8000000000000007</v>
      </c>
      <c r="AE4">
        <v>15.89</v>
      </c>
      <c r="AF4">
        <v>8.5500000000000007</v>
      </c>
      <c r="AG4">
        <v>40.46</v>
      </c>
      <c r="AH4">
        <v>0</v>
      </c>
      <c r="AI4">
        <v>0</v>
      </c>
      <c r="AJ4">
        <v>0</v>
      </c>
      <c r="AK4">
        <v>50.53</v>
      </c>
      <c r="AL4">
        <v>12.32</v>
      </c>
      <c r="AM4">
        <v>0</v>
      </c>
      <c r="AN4">
        <v>0</v>
      </c>
      <c r="AO4">
        <v>0</v>
      </c>
      <c r="AP4">
        <v>9.8800000000000008</v>
      </c>
      <c r="AQ4">
        <v>0</v>
      </c>
      <c r="AR4">
        <v>0.64</v>
      </c>
      <c r="AS4">
        <v>4.41</v>
      </c>
      <c r="AT4">
        <v>19.28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1751.41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288.63</v>
      </c>
      <c r="L5">
        <v>235.66</v>
      </c>
      <c r="M5">
        <v>43.38</v>
      </c>
      <c r="N5">
        <v>114.5</v>
      </c>
      <c r="O5">
        <v>119.86</v>
      </c>
      <c r="P5">
        <v>134.66999999999999</v>
      </c>
      <c r="Q5">
        <v>14.97</v>
      </c>
      <c r="R5">
        <v>15.32</v>
      </c>
      <c r="S5">
        <v>19.37</v>
      </c>
      <c r="T5">
        <v>0</v>
      </c>
      <c r="U5">
        <v>395.88</v>
      </c>
      <c r="V5">
        <v>15.08</v>
      </c>
      <c r="W5">
        <v>43.31</v>
      </c>
      <c r="X5">
        <v>135.51</v>
      </c>
      <c r="Y5">
        <v>0</v>
      </c>
      <c r="Z5">
        <v>0</v>
      </c>
      <c r="AA5">
        <v>0</v>
      </c>
      <c r="AB5">
        <v>2.31</v>
      </c>
      <c r="AC5">
        <v>0</v>
      </c>
      <c r="AD5">
        <v>8.8000000000000007</v>
      </c>
      <c r="AE5">
        <v>15.89</v>
      </c>
      <c r="AF5">
        <v>8.5500000000000007</v>
      </c>
      <c r="AG5">
        <v>40.46</v>
      </c>
      <c r="AH5">
        <v>0</v>
      </c>
      <c r="AI5">
        <v>0</v>
      </c>
      <c r="AJ5">
        <v>0</v>
      </c>
      <c r="AK5">
        <v>50.53</v>
      </c>
      <c r="AL5">
        <v>12.32</v>
      </c>
      <c r="AM5">
        <v>0</v>
      </c>
      <c r="AN5">
        <v>0</v>
      </c>
      <c r="AO5">
        <v>0</v>
      </c>
      <c r="AP5">
        <v>4.95</v>
      </c>
      <c r="AQ5">
        <v>0</v>
      </c>
      <c r="AR5">
        <v>0.64</v>
      </c>
      <c r="AS5">
        <v>4.41</v>
      </c>
      <c r="AT5">
        <v>18.36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1743.36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288.63</v>
      </c>
      <c r="L6">
        <v>235.66</v>
      </c>
      <c r="M6">
        <v>43.38</v>
      </c>
      <c r="N6">
        <v>114.5</v>
      </c>
      <c r="O6">
        <v>119.86</v>
      </c>
      <c r="P6">
        <v>134.66999999999999</v>
      </c>
      <c r="Q6">
        <v>14.97</v>
      </c>
      <c r="R6">
        <v>15.32</v>
      </c>
      <c r="S6">
        <v>19.37</v>
      </c>
      <c r="T6">
        <v>0</v>
      </c>
      <c r="U6">
        <v>395.88</v>
      </c>
      <c r="V6">
        <v>15.08</v>
      </c>
      <c r="W6">
        <v>43.31</v>
      </c>
      <c r="X6">
        <v>135.51</v>
      </c>
      <c r="Y6">
        <v>0</v>
      </c>
      <c r="Z6">
        <v>0</v>
      </c>
      <c r="AA6">
        <v>0</v>
      </c>
      <c r="AB6">
        <v>2.31</v>
      </c>
      <c r="AC6">
        <v>0</v>
      </c>
      <c r="AD6">
        <v>8.8000000000000007</v>
      </c>
      <c r="AE6">
        <v>15.89</v>
      </c>
      <c r="AF6">
        <v>8.5500000000000007</v>
      </c>
      <c r="AG6">
        <v>40.46</v>
      </c>
      <c r="AH6">
        <v>0</v>
      </c>
      <c r="AI6">
        <v>0</v>
      </c>
      <c r="AJ6">
        <v>0</v>
      </c>
      <c r="AK6">
        <v>50.53</v>
      </c>
      <c r="AL6">
        <v>13.45</v>
      </c>
      <c r="AM6">
        <v>0</v>
      </c>
      <c r="AN6">
        <v>0</v>
      </c>
      <c r="AO6">
        <v>0</v>
      </c>
      <c r="AP6">
        <v>4.95</v>
      </c>
      <c r="AQ6">
        <v>0</v>
      </c>
      <c r="AR6">
        <v>0.64</v>
      </c>
      <c r="AS6">
        <v>4.41</v>
      </c>
      <c r="AT6">
        <v>14.05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1740.18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259.89</v>
      </c>
      <c r="L7">
        <v>235.66</v>
      </c>
      <c r="M7">
        <v>43.38</v>
      </c>
      <c r="N7">
        <v>114.5</v>
      </c>
      <c r="O7">
        <v>119.86</v>
      </c>
      <c r="P7">
        <v>134.66999999999999</v>
      </c>
      <c r="Q7">
        <v>14.97</v>
      </c>
      <c r="R7">
        <v>15.32</v>
      </c>
      <c r="S7">
        <v>19.37</v>
      </c>
      <c r="T7">
        <v>0</v>
      </c>
      <c r="U7">
        <v>395.88</v>
      </c>
      <c r="V7">
        <v>15.08</v>
      </c>
      <c r="W7">
        <v>38.090000000000003</v>
      </c>
      <c r="X7">
        <v>135.51</v>
      </c>
      <c r="Y7">
        <v>0</v>
      </c>
      <c r="Z7">
        <v>0</v>
      </c>
      <c r="AA7">
        <v>0</v>
      </c>
      <c r="AB7">
        <v>2.31</v>
      </c>
      <c r="AC7">
        <v>0</v>
      </c>
      <c r="AD7">
        <v>0</v>
      </c>
      <c r="AE7">
        <v>15.89</v>
      </c>
      <c r="AF7">
        <v>8.5500000000000007</v>
      </c>
      <c r="AG7">
        <v>40.46</v>
      </c>
      <c r="AH7">
        <v>0</v>
      </c>
      <c r="AI7">
        <v>0</v>
      </c>
      <c r="AJ7">
        <v>0</v>
      </c>
      <c r="AK7">
        <v>50.53</v>
      </c>
      <c r="AL7">
        <v>67.22</v>
      </c>
      <c r="AM7">
        <v>0</v>
      </c>
      <c r="AN7">
        <v>0</v>
      </c>
      <c r="AO7">
        <v>0</v>
      </c>
      <c r="AP7">
        <v>4.95</v>
      </c>
      <c r="AQ7">
        <v>0</v>
      </c>
      <c r="AR7">
        <v>0.64</v>
      </c>
      <c r="AS7">
        <v>4.41</v>
      </c>
      <c r="AT7">
        <v>13.84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1750.98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235.79</v>
      </c>
      <c r="L8">
        <v>235.66</v>
      </c>
      <c r="M8">
        <v>43.38</v>
      </c>
      <c r="N8">
        <v>114.5</v>
      </c>
      <c r="O8">
        <v>119.86</v>
      </c>
      <c r="P8">
        <v>134.66999999999999</v>
      </c>
      <c r="Q8">
        <v>14.97</v>
      </c>
      <c r="R8">
        <v>15.32</v>
      </c>
      <c r="S8">
        <v>19.37</v>
      </c>
      <c r="T8">
        <v>0</v>
      </c>
      <c r="U8">
        <v>395.88</v>
      </c>
      <c r="V8">
        <v>15.08</v>
      </c>
      <c r="W8">
        <v>38.090000000000003</v>
      </c>
      <c r="X8">
        <v>135.51</v>
      </c>
      <c r="Y8">
        <v>0</v>
      </c>
      <c r="Z8">
        <v>0</v>
      </c>
      <c r="AA8">
        <v>0</v>
      </c>
      <c r="AB8">
        <v>2.31</v>
      </c>
      <c r="AC8">
        <v>0</v>
      </c>
      <c r="AD8">
        <v>0</v>
      </c>
      <c r="AE8">
        <v>15.89</v>
      </c>
      <c r="AF8">
        <v>8.5500000000000007</v>
      </c>
      <c r="AG8">
        <v>40.46</v>
      </c>
      <c r="AH8">
        <v>0</v>
      </c>
      <c r="AI8">
        <v>0</v>
      </c>
      <c r="AJ8">
        <v>0</v>
      </c>
      <c r="AK8">
        <v>50.53</v>
      </c>
      <c r="AL8">
        <v>67.22</v>
      </c>
      <c r="AM8">
        <v>0</v>
      </c>
      <c r="AN8">
        <v>0</v>
      </c>
      <c r="AO8">
        <v>0</v>
      </c>
      <c r="AP8">
        <v>4.95</v>
      </c>
      <c r="AQ8">
        <v>0</v>
      </c>
      <c r="AR8">
        <v>0.64</v>
      </c>
      <c r="AS8">
        <v>4.41</v>
      </c>
      <c r="AT8">
        <v>13.03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1726.0700000000002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235.79</v>
      </c>
      <c r="L9">
        <v>235.66</v>
      </c>
      <c r="M9">
        <v>43.38</v>
      </c>
      <c r="N9">
        <v>114.5</v>
      </c>
      <c r="O9">
        <v>119.86</v>
      </c>
      <c r="P9">
        <v>134.66999999999999</v>
      </c>
      <c r="Q9">
        <v>14.97</v>
      </c>
      <c r="R9">
        <v>15.32</v>
      </c>
      <c r="S9">
        <v>19.37</v>
      </c>
      <c r="T9">
        <v>0</v>
      </c>
      <c r="U9">
        <v>395.88</v>
      </c>
      <c r="V9">
        <v>15.08</v>
      </c>
      <c r="W9">
        <v>38.090000000000003</v>
      </c>
      <c r="X9">
        <v>135.51</v>
      </c>
      <c r="Y9">
        <v>0</v>
      </c>
      <c r="Z9">
        <v>0</v>
      </c>
      <c r="AA9">
        <v>0</v>
      </c>
      <c r="AB9">
        <v>2.31</v>
      </c>
      <c r="AC9">
        <v>0</v>
      </c>
      <c r="AD9">
        <v>0</v>
      </c>
      <c r="AE9">
        <v>15.89</v>
      </c>
      <c r="AF9">
        <v>8.5500000000000007</v>
      </c>
      <c r="AG9">
        <v>40.46</v>
      </c>
      <c r="AH9">
        <v>0</v>
      </c>
      <c r="AI9">
        <v>0</v>
      </c>
      <c r="AJ9">
        <v>0</v>
      </c>
      <c r="AK9">
        <v>50.53</v>
      </c>
      <c r="AL9">
        <v>67.22</v>
      </c>
      <c r="AM9">
        <v>0</v>
      </c>
      <c r="AN9">
        <v>0</v>
      </c>
      <c r="AO9">
        <v>0</v>
      </c>
      <c r="AP9">
        <v>9.8800000000000008</v>
      </c>
      <c r="AQ9">
        <v>0</v>
      </c>
      <c r="AR9">
        <v>0.64</v>
      </c>
      <c r="AS9">
        <v>4.41</v>
      </c>
      <c r="AT9">
        <v>13.34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1731.3100000000002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235.79</v>
      </c>
      <c r="L10">
        <v>235.66</v>
      </c>
      <c r="M10">
        <v>43.38</v>
      </c>
      <c r="N10">
        <v>114.5</v>
      </c>
      <c r="O10">
        <v>119.86</v>
      </c>
      <c r="P10">
        <v>134.66999999999999</v>
      </c>
      <c r="Q10">
        <v>14.97</v>
      </c>
      <c r="R10">
        <v>15.32</v>
      </c>
      <c r="S10">
        <v>19.37</v>
      </c>
      <c r="T10">
        <v>0</v>
      </c>
      <c r="U10">
        <v>395.88</v>
      </c>
      <c r="V10">
        <v>15.08</v>
      </c>
      <c r="W10">
        <v>38.090000000000003</v>
      </c>
      <c r="X10">
        <v>135.51</v>
      </c>
      <c r="Y10">
        <v>0</v>
      </c>
      <c r="Z10">
        <v>0</v>
      </c>
      <c r="AA10">
        <v>0</v>
      </c>
      <c r="AB10">
        <v>2.31</v>
      </c>
      <c r="AC10">
        <v>0</v>
      </c>
      <c r="AD10">
        <v>0</v>
      </c>
      <c r="AE10">
        <v>15.89</v>
      </c>
      <c r="AF10">
        <v>8.5500000000000007</v>
      </c>
      <c r="AG10">
        <v>40.46</v>
      </c>
      <c r="AH10">
        <v>0</v>
      </c>
      <c r="AI10">
        <v>0</v>
      </c>
      <c r="AJ10">
        <v>0</v>
      </c>
      <c r="AK10">
        <v>50.53</v>
      </c>
      <c r="AL10">
        <v>67.22</v>
      </c>
      <c r="AM10">
        <v>0</v>
      </c>
      <c r="AN10">
        <v>0</v>
      </c>
      <c r="AO10">
        <v>0</v>
      </c>
      <c r="AP10">
        <v>9.8800000000000008</v>
      </c>
      <c r="AQ10">
        <v>0</v>
      </c>
      <c r="AR10">
        <v>0.64</v>
      </c>
      <c r="AS10">
        <v>4.41</v>
      </c>
      <c r="AT10">
        <v>14.68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1732.6500000000003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235.79</v>
      </c>
      <c r="L11">
        <v>235.66</v>
      </c>
      <c r="M11">
        <v>43.38</v>
      </c>
      <c r="N11">
        <v>114.5</v>
      </c>
      <c r="O11">
        <v>119.86</v>
      </c>
      <c r="P11">
        <v>134.66999999999999</v>
      </c>
      <c r="Q11">
        <v>14.97</v>
      </c>
      <c r="R11">
        <v>15.32</v>
      </c>
      <c r="S11">
        <v>19.37</v>
      </c>
      <c r="T11">
        <v>0</v>
      </c>
      <c r="U11">
        <v>395.88</v>
      </c>
      <c r="V11">
        <v>15.08</v>
      </c>
      <c r="W11">
        <v>38.090000000000003</v>
      </c>
      <c r="X11">
        <v>135.51</v>
      </c>
      <c r="Y11">
        <v>0</v>
      </c>
      <c r="Z11">
        <v>0</v>
      </c>
      <c r="AA11">
        <v>0</v>
      </c>
      <c r="AB11">
        <v>2.31</v>
      </c>
      <c r="AC11">
        <v>0</v>
      </c>
      <c r="AD11">
        <v>0</v>
      </c>
      <c r="AE11">
        <v>15.89</v>
      </c>
      <c r="AF11">
        <v>8.5500000000000007</v>
      </c>
      <c r="AG11">
        <v>40.46</v>
      </c>
      <c r="AH11">
        <v>0</v>
      </c>
      <c r="AI11">
        <v>0</v>
      </c>
      <c r="AJ11">
        <v>0</v>
      </c>
      <c r="AK11">
        <v>50.53</v>
      </c>
      <c r="AL11">
        <v>12.88</v>
      </c>
      <c r="AM11">
        <v>0</v>
      </c>
      <c r="AN11">
        <v>0</v>
      </c>
      <c r="AO11">
        <v>0</v>
      </c>
      <c r="AP11">
        <v>9.8800000000000008</v>
      </c>
      <c r="AQ11">
        <v>0</v>
      </c>
      <c r="AR11">
        <v>0.64</v>
      </c>
      <c r="AS11">
        <v>4.41</v>
      </c>
      <c r="AT11">
        <v>14.08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1677.7100000000003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235.79</v>
      </c>
      <c r="L12">
        <v>235.66</v>
      </c>
      <c r="M12">
        <v>43.38</v>
      </c>
      <c r="N12">
        <v>114.5</v>
      </c>
      <c r="O12">
        <v>119.86</v>
      </c>
      <c r="P12">
        <v>134.66999999999999</v>
      </c>
      <c r="Q12">
        <v>14.97</v>
      </c>
      <c r="R12">
        <v>15.32</v>
      </c>
      <c r="S12">
        <v>19.37</v>
      </c>
      <c r="T12">
        <v>0</v>
      </c>
      <c r="U12">
        <v>395.88</v>
      </c>
      <c r="V12">
        <v>15.08</v>
      </c>
      <c r="W12">
        <v>38.090000000000003</v>
      </c>
      <c r="X12">
        <v>135.51</v>
      </c>
      <c r="Y12">
        <v>0</v>
      </c>
      <c r="Z12">
        <v>0</v>
      </c>
      <c r="AA12">
        <v>0</v>
      </c>
      <c r="AB12">
        <v>2.31</v>
      </c>
      <c r="AC12">
        <v>0</v>
      </c>
      <c r="AD12">
        <v>0</v>
      </c>
      <c r="AE12">
        <v>15.89</v>
      </c>
      <c r="AF12">
        <v>8.5500000000000007</v>
      </c>
      <c r="AG12">
        <v>40.46</v>
      </c>
      <c r="AH12">
        <v>0</v>
      </c>
      <c r="AI12">
        <v>0</v>
      </c>
      <c r="AJ12">
        <v>0</v>
      </c>
      <c r="AK12">
        <v>50.53</v>
      </c>
      <c r="AL12">
        <v>2.25</v>
      </c>
      <c r="AM12">
        <v>0</v>
      </c>
      <c r="AN12">
        <v>0</v>
      </c>
      <c r="AO12">
        <v>0</v>
      </c>
      <c r="AP12">
        <v>4.95</v>
      </c>
      <c r="AQ12">
        <v>0</v>
      </c>
      <c r="AR12">
        <v>0.64</v>
      </c>
      <c r="AS12">
        <v>4.41</v>
      </c>
      <c r="AT12">
        <v>13.55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1661.6200000000001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259.89</v>
      </c>
      <c r="L13">
        <v>235.66</v>
      </c>
      <c r="M13">
        <v>43.38</v>
      </c>
      <c r="N13">
        <v>114.5</v>
      </c>
      <c r="O13">
        <v>119.86</v>
      </c>
      <c r="P13">
        <v>134.66999999999999</v>
      </c>
      <c r="Q13">
        <v>14.97</v>
      </c>
      <c r="R13">
        <v>15.32</v>
      </c>
      <c r="S13">
        <v>19.37</v>
      </c>
      <c r="T13">
        <v>0</v>
      </c>
      <c r="U13">
        <v>395.88</v>
      </c>
      <c r="V13">
        <v>15.08</v>
      </c>
      <c r="W13">
        <v>38.090000000000003</v>
      </c>
      <c r="X13">
        <v>135.51</v>
      </c>
      <c r="Y13">
        <v>0</v>
      </c>
      <c r="Z13">
        <v>0</v>
      </c>
      <c r="AA13">
        <v>0</v>
      </c>
      <c r="AB13">
        <v>2.31</v>
      </c>
      <c r="AC13">
        <v>0</v>
      </c>
      <c r="AD13">
        <v>0</v>
      </c>
      <c r="AE13">
        <v>15.89</v>
      </c>
      <c r="AF13">
        <v>8.5500000000000007</v>
      </c>
      <c r="AG13">
        <v>40.46</v>
      </c>
      <c r="AH13">
        <v>0</v>
      </c>
      <c r="AI13">
        <v>0</v>
      </c>
      <c r="AJ13">
        <v>0</v>
      </c>
      <c r="AK13">
        <v>50.53</v>
      </c>
      <c r="AL13">
        <v>2.25</v>
      </c>
      <c r="AM13">
        <v>0</v>
      </c>
      <c r="AN13">
        <v>0</v>
      </c>
      <c r="AO13">
        <v>0</v>
      </c>
      <c r="AP13">
        <v>4.95</v>
      </c>
      <c r="AQ13">
        <v>0</v>
      </c>
      <c r="AR13">
        <v>0.64</v>
      </c>
      <c r="AS13">
        <v>4.41</v>
      </c>
      <c r="AT13">
        <v>12.65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1684.8200000000002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259.89</v>
      </c>
      <c r="L14">
        <v>235.66</v>
      </c>
      <c r="M14">
        <v>43.38</v>
      </c>
      <c r="N14">
        <v>114.5</v>
      </c>
      <c r="O14">
        <v>119.86</v>
      </c>
      <c r="P14">
        <v>134.66999999999999</v>
      </c>
      <c r="Q14">
        <v>14.97</v>
      </c>
      <c r="R14">
        <v>15.32</v>
      </c>
      <c r="S14">
        <v>19.37</v>
      </c>
      <c r="T14">
        <v>0</v>
      </c>
      <c r="U14">
        <v>395.88</v>
      </c>
      <c r="V14">
        <v>15.08</v>
      </c>
      <c r="W14">
        <v>38.090000000000003</v>
      </c>
      <c r="X14">
        <v>135.51</v>
      </c>
      <c r="Y14">
        <v>0</v>
      </c>
      <c r="Z14">
        <v>0</v>
      </c>
      <c r="AA14">
        <v>0</v>
      </c>
      <c r="AB14">
        <v>2.31</v>
      </c>
      <c r="AC14">
        <v>0</v>
      </c>
      <c r="AD14">
        <v>0</v>
      </c>
      <c r="AE14">
        <v>15.89</v>
      </c>
      <c r="AF14">
        <v>8.5500000000000007</v>
      </c>
      <c r="AG14">
        <v>40.46</v>
      </c>
      <c r="AH14">
        <v>0</v>
      </c>
      <c r="AI14">
        <v>0</v>
      </c>
      <c r="AJ14">
        <v>0</v>
      </c>
      <c r="AK14">
        <v>50.53</v>
      </c>
      <c r="AL14">
        <v>2.25</v>
      </c>
      <c r="AM14">
        <v>0</v>
      </c>
      <c r="AN14">
        <v>0</v>
      </c>
      <c r="AO14">
        <v>0</v>
      </c>
      <c r="AP14">
        <v>4.95</v>
      </c>
      <c r="AQ14">
        <v>0</v>
      </c>
      <c r="AR14">
        <v>0.64</v>
      </c>
      <c r="AS14">
        <v>4.41</v>
      </c>
      <c r="AT14">
        <v>14.88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1687.0500000000002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259.89</v>
      </c>
      <c r="L15">
        <v>235.66</v>
      </c>
      <c r="M15">
        <v>43.38</v>
      </c>
      <c r="N15">
        <v>114.5</v>
      </c>
      <c r="O15">
        <v>119.86</v>
      </c>
      <c r="P15">
        <v>134.66999999999999</v>
      </c>
      <c r="Q15">
        <v>14.97</v>
      </c>
      <c r="R15">
        <v>15.32</v>
      </c>
      <c r="S15">
        <v>19.37</v>
      </c>
      <c r="T15">
        <v>0</v>
      </c>
      <c r="U15">
        <v>395.88</v>
      </c>
      <c r="V15">
        <v>15.08</v>
      </c>
      <c r="W15">
        <v>43.31</v>
      </c>
      <c r="X15">
        <v>135.51</v>
      </c>
      <c r="Y15">
        <v>0</v>
      </c>
      <c r="Z15">
        <v>0</v>
      </c>
      <c r="AA15">
        <v>0</v>
      </c>
      <c r="AB15">
        <v>2.31</v>
      </c>
      <c r="AC15">
        <v>0</v>
      </c>
      <c r="AD15">
        <v>0</v>
      </c>
      <c r="AE15">
        <v>15.89</v>
      </c>
      <c r="AF15">
        <v>8.5500000000000007</v>
      </c>
      <c r="AG15">
        <v>40.46</v>
      </c>
      <c r="AH15">
        <v>0</v>
      </c>
      <c r="AI15">
        <v>0</v>
      </c>
      <c r="AJ15">
        <v>0</v>
      </c>
      <c r="AK15">
        <v>50.53</v>
      </c>
      <c r="AL15">
        <v>2.25</v>
      </c>
      <c r="AM15">
        <v>0</v>
      </c>
      <c r="AN15">
        <v>0</v>
      </c>
      <c r="AO15">
        <v>0</v>
      </c>
      <c r="AP15">
        <v>4.95</v>
      </c>
      <c r="AQ15">
        <v>0</v>
      </c>
      <c r="AR15">
        <v>0.64</v>
      </c>
      <c r="AS15">
        <v>4.41</v>
      </c>
      <c r="AT15">
        <v>16.329999999999998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1693.72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259.89</v>
      </c>
      <c r="L16">
        <v>235.66</v>
      </c>
      <c r="M16">
        <v>43.38</v>
      </c>
      <c r="N16">
        <v>114.5</v>
      </c>
      <c r="O16">
        <v>119.86</v>
      </c>
      <c r="P16">
        <v>134.66999999999999</v>
      </c>
      <c r="Q16">
        <v>14.97</v>
      </c>
      <c r="R16">
        <v>15.32</v>
      </c>
      <c r="S16">
        <v>19.37</v>
      </c>
      <c r="T16">
        <v>0</v>
      </c>
      <c r="U16">
        <v>395.88</v>
      </c>
      <c r="V16">
        <v>15.08</v>
      </c>
      <c r="W16">
        <v>43.31</v>
      </c>
      <c r="X16">
        <v>135.51</v>
      </c>
      <c r="Y16">
        <v>0</v>
      </c>
      <c r="Z16">
        <v>0</v>
      </c>
      <c r="AA16">
        <v>0</v>
      </c>
      <c r="AB16">
        <v>2.31</v>
      </c>
      <c r="AC16">
        <v>0</v>
      </c>
      <c r="AD16">
        <v>0</v>
      </c>
      <c r="AE16">
        <v>15.89</v>
      </c>
      <c r="AF16">
        <v>8.5500000000000007</v>
      </c>
      <c r="AG16">
        <v>40.46</v>
      </c>
      <c r="AH16">
        <v>0</v>
      </c>
      <c r="AI16">
        <v>0</v>
      </c>
      <c r="AJ16">
        <v>0</v>
      </c>
      <c r="AK16">
        <v>50.53</v>
      </c>
      <c r="AL16">
        <v>2.25</v>
      </c>
      <c r="AM16">
        <v>0</v>
      </c>
      <c r="AN16">
        <v>0</v>
      </c>
      <c r="AO16">
        <v>0</v>
      </c>
      <c r="AP16">
        <v>4.95</v>
      </c>
      <c r="AQ16">
        <v>0</v>
      </c>
      <c r="AR16">
        <v>0.64</v>
      </c>
      <c r="AS16">
        <v>4.41</v>
      </c>
      <c r="AT16">
        <v>15.81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1693.2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259.89</v>
      </c>
      <c r="L17">
        <v>235.66</v>
      </c>
      <c r="M17">
        <v>43.38</v>
      </c>
      <c r="N17">
        <v>114.5</v>
      </c>
      <c r="O17">
        <v>119.86</v>
      </c>
      <c r="P17">
        <v>134.66999999999999</v>
      </c>
      <c r="Q17">
        <v>14.97</v>
      </c>
      <c r="R17">
        <v>15.32</v>
      </c>
      <c r="S17">
        <v>19.37</v>
      </c>
      <c r="T17">
        <v>0</v>
      </c>
      <c r="U17">
        <v>395.88</v>
      </c>
      <c r="V17">
        <v>15.08</v>
      </c>
      <c r="W17">
        <v>43.31</v>
      </c>
      <c r="X17">
        <v>136.33000000000001</v>
      </c>
      <c r="Y17">
        <v>0</v>
      </c>
      <c r="Z17">
        <v>0</v>
      </c>
      <c r="AA17">
        <v>0</v>
      </c>
      <c r="AB17">
        <v>2.31</v>
      </c>
      <c r="AC17">
        <v>0</v>
      </c>
      <c r="AD17">
        <v>0</v>
      </c>
      <c r="AE17">
        <v>15.89</v>
      </c>
      <c r="AF17">
        <v>8.5500000000000007</v>
      </c>
      <c r="AG17">
        <v>40.46</v>
      </c>
      <c r="AH17">
        <v>0</v>
      </c>
      <c r="AI17">
        <v>0</v>
      </c>
      <c r="AJ17">
        <v>0</v>
      </c>
      <c r="AK17">
        <v>50.53</v>
      </c>
      <c r="AL17">
        <v>2.25</v>
      </c>
      <c r="AM17">
        <v>0</v>
      </c>
      <c r="AN17">
        <v>0</v>
      </c>
      <c r="AO17">
        <v>0</v>
      </c>
      <c r="AP17">
        <v>4.95</v>
      </c>
      <c r="AQ17">
        <v>0</v>
      </c>
      <c r="AR17">
        <v>0.64</v>
      </c>
      <c r="AS17">
        <v>4.41</v>
      </c>
      <c r="AT17">
        <v>17.13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1695.3400000000001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259.89</v>
      </c>
      <c r="L18">
        <v>235.66</v>
      </c>
      <c r="M18">
        <v>43.38</v>
      </c>
      <c r="N18">
        <v>114.5</v>
      </c>
      <c r="O18">
        <v>119.86</v>
      </c>
      <c r="P18">
        <v>134.66999999999999</v>
      </c>
      <c r="Q18">
        <v>14.97</v>
      </c>
      <c r="R18">
        <v>15.32</v>
      </c>
      <c r="S18">
        <v>19.37</v>
      </c>
      <c r="T18">
        <v>0</v>
      </c>
      <c r="U18">
        <v>395.88</v>
      </c>
      <c r="V18">
        <v>15.08</v>
      </c>
      <c r="W18">
        <v>43.31</v>
      </c>
      <c r="X18">
        <v>136.33000000000001</v>
      </c>
      <c r="Y18">
        <v>0</v>
      </c>
      <c r="Z18">
        <v>0</v>
      </c>
      <c r="AA18">
        <v>0</v>
      </c>
      <c r="AB18">
        <v>2.31</v>
      </c>
      <c r="AC18">
        <v>0</v>
      </c>
      <c r="AD18">
        <v>0</v>
      </c>
      <c r="AE18">
        <v>15.89</v>
      </c>
      <c r="AF18">
        <v>8.5500000000000007</v>
      </c>
      <c r="AG18">
        <v>40.46</v>
      </c>
      <c r="AH18">
        <v>0</v>
      </c>
      <c r="AI18">
        <v>0</v>
      </c>
      <c r="AJ18">
        <v>0</v>
      </c>
      <c r="AK18">
        <v>50.53</v>
      </c>
      <c r="AL18">
        <v>2.25</v>
      </c>
      <c r="AM18">
        <v>0</v>
      </c>
      <c r="AN18">
        <v>0</v>
      </c>
      <c r="AO18">
        <v>0</v>
      </c>
      <c r="AP18">
        <v>4.95</v>
      </c>
      <c r="AQ18">
        <v>0</v>
      </c>
      <c r="AR18">
        <v>0.64</v>
      </c>
      <c r="AS18">
        <v>4.41</v>
      </c>
      <c r="AT18">
        <v>19.28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1697.49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259.89</v>
      </c>
      <c r="L19">
        <v>235.66</v>
      </c>
      <c r="M19">
        <v>43.38</v>
      </c>
      <c r="N19">
        <v>114.5</v>
      </c>
      <c r="O19">
        <v>119.86</v>
      </c>
      <c r="P19">
        <v>134.66999999999999</v>
      </c>
      <c r="Q19">
        <v>14.97</v>
      </c>
      <c r="R19">
        <v>15.32</v>
      </c>
      <c r="S19">
        <v>19.37</v>
      </c>
      <c r="T19">
        <v>0</v>
      </c>
      <c r="U19">
        <v>395.88</v>
      </c>
      <c r="V19">
        <v>15.08</v>
      </c>
      <c r="W19">
        <v>43.31</v>
      </c>
      <c r="X19">
        <v>136.33000000000001</v>
      </c>
      <c r="Y19">
        <v>0</v>
      </c>
      <c r="Z19">
        <v>0</v>
      </c>
      <c r="AA19">
        <v>0</v>
      </c>
      <c r="AB19">
        <v>2.31</v>
      </c>
      <c r="AC19">
        <v>0</v>
      </c>
      <c r="AD19">
        <v>0</v>
      </c>
      <c r="AE19">
        <v>15.89</v>
      </c>
      <c r="AF19">
        <v>8.5500000000000007</v>
      </c>
      <c r="AG19">
        <v>40.46</v>
      </c>
      <c r="AH19">
        <v>0</v>
      </c>
      <c r="AI19">
        <v>0</v>
      </c>
      <c r="AJ19">
        <v>0</v>
      </c>
      <c r="AK19">
        <v>50.53</v>
      </c>
      <c r="AL19">
        <v>2.25</v>
      </c>
      <c r="AM19">
        <v>0</v>
      </c>
      <c r="AN19">
        <v>0</v>
      </c>
      <c r="AO19">
        <v>0</v>
      </c>
      <c r="AP19">
        <v>4.95</v>
      </c>
      <c r="AQ19">
        <v>0</v>
      </c>
      <c r="AR19">
        <v>0.64</v>
      </c>
      <c r="AS19">
        <v>4.41</v>
      </c>
      <c r="AT19">
        <v>19.28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1697.49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283.99</v>
      </c>
      <c r="L20">
        <v>235.66</v>
      </c>
      <c r="M20">
        <v>43.38</v>
      </c>
      <c r="N20">
        <v>114.5</v>
      </c>
      <c r="O20">
        <v>119.86</v>
      </c>
      <c r="P20">
        <v>134.66999999999999</v>
      </c>
      <c r="Q20">
        <v>14.97</v>
      </c>
      <c r="R20">
        <v>15.32</v>
      </c>
      <c r="S20">
        <v>19.37</v>
      </c>
      <c r="T20">
        <v>0</v>
      </c>
      <c r="U20">
        <v>395.88</v>
      </c>
      <c r="V20">
        <v>15.08</v>
      </c>
      <c r="W20">
        <v>43.31</v>
      </c>
      <c r="X20">
        <v>136.33000000000001</v>
      </c>
      <c r="Y20">
        <v>0</v>
      </c>
      <c r="Z20">
        <v>0</v>
      </c>
      <c r="AA20">
        <v>0</v>
      </c>
      <c r="AB20">
        <v>2.31</v>
      </c>
      <c r="AC20">
        <v>0</v>
      </c>
      <c r="AD20">
        <v>0</v>
      </c>
      <c r="AE20">
        <v>15.89</v>
      </c>
      <c r="AF20">
        <v>8.5500000000000007</v>
      </c>
      <c r="AG20">
        <v>40.46</v>
      </c>
      <c r="AH20">
        <v>0</v>
      </c>
      <c r="AI20">
        <v>0</v>
      </c>
      <c r="AJ20">
        <v>0</v>
      </c>
      <c r="AK20">
        <v>50.53</v>
      </c>
      <c r="AL20">
        <v>2.25</v>
      </c>
      <c r="AM20">
        <v>0</v>
      </c>
      <c r="AN20">
        <v>0</v>
      </c>
      <c r="AO20">
        <v>0</v>
      </c>
      <c r="AP20">
        <v>4.95</v>
      </c>
      <c r="AQ20">
        <v>0</v>
      </c>
      <c r="AR20">
        <v>0.64</v>
      </c>
      <c r="AS20">
        <v>4.41</v>
      </c>
      <c r="AT20">
        <v>19.28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1721.59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288.63</v>
      </c>
      <c r="L21">
        <v>235.66</v>
      </c>
      <c r="M21">
        <v>43.38</v>
      </c>
      <c r="N21">
        <v>114.5</v>
      </c>
      <c r="O21">
        <v>119.86</v>
      </c>
      <c r="P21">
        <v>134.66999999999999</v>
      </c>
      <c r="Q21">
        <v>14.97</v>
      </c>
      <c r="R21">
        <v>15.32</v>
      </c>
      <c r="S21">
        <v>19.37</v>
      </c>
      <c r="T21">
        <v>0</v>
      </c>
      <c r="U21">
        <v>395.88</v>
      </c>
      <c r="V21">
        <v>15.08</v>
      </c>
      <c r="W21">
        <v>43.31</v>
      </c>
      <c r="X21">
        <v>136.33000000000001</v>
      </c>
      <c r="Y21">
        <v>0</v>
      </c>
      <c r="Z21">
        <v>0</v>
      </c>
      <c r="AA21">
        <v>0</v>
      </c>
      <c r="AB21">
        <v>2.31</v>
      </c>
      <c r="AC21">
        <v>0</v>
      </c>
      <c r="AD21">
        <v>0</v>
      </c>
      <c r="AE21">
        <v>15.89</v>
      </c>
      <c r="AF21">
        <v>8.5500000000000007</v>
      </c>
      <c r="AG21">
        <v>40.46</v>
      </c>
      <c r="AH21">
        <v>22.55</v>
      </c>
      <c r="AI21">
        <v>0</v>
      </c>
      <c r="AJ21">
        <v>0</v>
      </c>
      <c r="AK21">
        <v>50.53</v>
      </c>
      <c r="AL21">
        <v>2.25</v>
      </c>
      <c r="AM21">
        <v>0</v>
      </c>
      <c r="AN21">
        <v>0</v>
      </c>
      <c r="AO21">
        <v>0</v>
      </c>
      <c r="AP21">
        <v>4.95</v>
      </c>
      <c r="AQ21">
        <v>0</v>
      </c>
      <c r="AR21">
        <v>0.64</v>
      </c>
      <c r="AS21">
        <v>4.41</v>
      </c>
      <c r="AT21">
        <v>19.28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1748.78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288.63</v>
      </c>
      <c r="L22">
        <v>235.66</v>
      </c>
      <c r="M22">
        <v>43.38</v>
      </c>
      <c r="N22">
        <v>114.5</v>
      </c>
      <c r="O22">
        <v>119.86</v>
      </c>
      <c r="P22">
        <v>134.66999999999999</v>
      </c>
      <c r="Q22">
        <v>14.97</v>
      </c>
      <c r="R22">
        <v>15.32</v>
      </c>
      <c r="S22">
        <v>19.37</v>
      </c>
      <c r="T22">
        <v>0</v>
      </c>
      <c r="U22">
        <v>395.88</v>
      </c>
      <c r="V22">
        <v>15.08</v>
      </c>
      <c r="W22">
        <v>43.31</v>
      </c>
      <c r="X22">
        <v>136.33000000000001</v>
      </c>
      <c r="Y22">
        <v>0</v>
      </c>
      <c r="Z22">
        <v>0</v>
      </c>
      <c r="AA22">
        <v>0</v>
      </c>
      <c r="AB22">
        <v>2.31</v>
      </c>
      <c r="AC22">
        <v>0</v>
      </c>
      <c r="AD22">
        <v>0</v>
      </c>
      <c r="AE22">
        <v>15.89</v>
      </c>
      <c r="AF22">
        <v>8.5500000000000007</v>
      </c>
      <c r="AG22">
        <v>40.46</v>
      </c>
      <c r="AH22">
        <v>45.1</v>
      </c>
      <c r="AI22">
        <v>0</v>
      </c>
      <c r="AJ22">
        <v>0</v>
      </c>
      <c r="AK22">
        <v>50.53</v>
      </c>
      <c r="AL22">
        <v>2.25</v>
      </c>
      <c r="AM22">
        <v>0</v>
      </c>
      <c r="AN22">
        <v>0</v>
      </c>
      <c r="AO22">
        <v>0</v>
      </c>
      <c r="AP22">
        <v>4.95</v>
      </c>
      <c r="AQ22">
        <v>0</v>
      </c>
      <c r="AR22">
        <v>0.64</v>
      </c>
      <c r="AS22">
        <v>4.41</v>
      </c>
      <c r="AT22">
        <v>19.28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1771.33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288.63</v>
      </c>
      <c r="L23">
        <v>235.66</v>
      </c>
      <c r="M23">
        <v>43.38</v>
      </c>
      <c r="N23">
        <v>114.5</v>
      </c>
      <c r="O23">
        <v>119.86</v>
      </c>
      <c r="P23">
        <v>134.66999999999999</v>
      </c>
      <c r="Q23">
        <v>14.97</v>
      </c>
      <c r="R23">
        <v>15.32</v>
      </c>
      <c r="S23">
        <v>19.37</v>
      </c>
      <c r="T23">
        <v>0</v>
      </c>
      <c r="U23">
        <v>395.88</v>
      </c>
      <c r="V23">
        <v>17.28</v>
      </c>
      <c r="W23">
        <v>43.31</v>
      </c>
      <c r="X23">
        <v>136.33000000000001</v>
      </c>
      <c r="Y23">
        <v>0</v>
      </c>
      <c r="Z23">
        <v>0</v>
      </c>
      <c r="AA23">
        <v>0</v>
      </c>
      <c r="AB23">
        <v>2.31</v>
      </c>
      <c r="AC23">
        <v>0</v>
      </c>
      <c r="AD23">
        <v>8.8000000000000007</v>
      </c>
      <c r="AE23">
        <v>15.89</v>
      </c>
      <c r="AF23">
        <v>8.5500000000000007</v>
      </c>
      <c r="AG23">
        <v>40.46</v>
      </c>
      <c r="AH23">
        <v>45.1</v>
      </c>
      <c r="AI23">
        <v>0</v>
      </c>
      <c r="AJ23">
        <v>0</v>
      </c>
      <c r="AK23">
        <v>50.53</v>
      </c>
      <c r="AL23">
        <v>2.25</v>
      </c>
      <c r="AM23">
        <v>0</v>
      </c>
      <c r="AN23">
        <v>0</v>
      </c>
      <c r="AO23">
        <v>0</v>
      </c>
      <c r="AP23">
        <v>4.95</v>
      </c>
      <c r="AQ23">
        <v>14.39</v>
      </c>
      <c r="AR23">
        <v>0.64</v>
      </c>
      <c r="AS23">
        <v>4.41</v>
      </c>
      <c r="AT23">
        <v>19.28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1796.72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288.63</v>
      </c>
      <c r="L24">
        <v>235.66</v>
      </c>
      <c r="M24">
        <v>43.38</v>
      </c>
      <c r="N24">
        <v>114.5</v>
      </c>
      <c r="O24">
        <v>119.86</v>
      </c>
      <c r="P24">
        <v>134.66999999999999</v>
      </c>
      <c r="Q24">
        <v>14.97</v>
      </c>
      <c r="R24">
        <v>15.32</v>
      </c>
      <c r="S24">
        <v>19.37</v>
      </c>
      <c r="T24">
        <v>0</v>
      </c>
      <c r="U24">
        <v>395.88</v>
      </c>
      <c r="V24">
        <v>17.28</v>
      </c>
      <c r="W24">
        <v>43.31</v>
      </c>
      <c r="X24">
        <v>136.33000000000001</v>
      </c>
      <c r="Y24">
        <v>0</v>
      </c>
      <c r="Z24">
        <v>0</v>
      </c>
      <c r="AA24">
        <v>0</v>
      </c>
      <c r="AB24">
        <v>2.31</v>
      </c>
      <c r="AC24">
        <v>0</v>
      </c>
      <c r="AD24">
        <v>8.8000000000000007</v>
      </c>
      <c r="AE24">
        <v>15.89</v>
      </c>
      <c r="AF24">
        <v>8.5500000000000007</v>
      </c>
      <c r="AG24">
        <v>40.46</v>
      </c>
      <c r="AH24">
        <v>67.650000000000006</v>
      </c>
      <c r="AI24">
        <v>0</v>
      </c>
      <c r="AJ24">
        <v>0</v>
      </c>
      <c r="AK24">
        <v>50.53</v>
      </c>
      <c r="AL24">
        <v>2.25</v>
      </c>
      <c r="AM24">
        <v>0</v>
      </c>
      <c r="AN24">
        <v>0</v>
      </c>
      <c r="AO24">
        <v>0</v>
      </c>
      <c r="AP24">
        <v>4.95</v>
      </c>
      <c r="AQ24">
        <v>29.76</v>
      </c>
      <c r="AR24">
        <v>0.64</v>
      </c>
      <c r="AS24">
        <v>4.41</v>
      </c>
      <c r="AT24">
        <v>19.28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1834.64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288.63</v>
      </c>
      <c r="L25">
        <v>262.66000000000003</v>
      </c>
      <c r="M25">
        <v>43.38</v>
      </c>
      <c r="N25">
        <v>114.5</v>
      </c>
      <c r="O25">
        <v>119.86</v>
      </c>
      <c r="P25">
        <v>134.66999999999999</v>
      </c>
      <c r="Q25">
        <v>14.97</v>
      </c>
      <c r="R25">
        <v>18.13</v>
      </c>
      <c r="S25">
        <v>22.84</v>
      </c>
      <c r="T25">
        <v>0</v>
      </c>
      <c r="U25">
        <v>395.88</v>
      </c>
      <c r="V25">
        <v>20.05</v>
      </c>
      <c r="W25">
        <v>43.31</v>
      </c>
      <c r="X25">
        <v>136.33000000000001</v>
      </c>
      <c r="Y25">
        <v>0</v>
      </c>
      <c r="Z25">
        <v>0</v>
      </c>
      <c r="AA25">
        <v>0</v>
      </c>
      <c r="AB25">
        <v>2.31</v>
      </c>
      <c r="AC25">
        <v>0</v>
      </c>
      <c r="AD25">
        <v>8.8000000000000007</v>
      </c>
      <c r="AE25">
        <v>15.89</v>
      </c>
      <c r="AF25">
        <v>8.5500000000000007</v>
      </c>
      <c r="AG25">
        <v>40.46</v>
      </c>
      <c r="AH25">
        <v>90.2</v>
      </c>
      <c r="AI25">
        <v>0</v>
      </c>
      <c r="AJ25">
        <v>0</v>
      </c>
      <c r="AK25">
        <v>50.53</v>
      </c>
      <c r="AL25">
        <v>2.25</v>
      </c>
      <c r="AM25">
        <v>0</v>
      </c>
      <c r="AN25">
        <v>0</v>
      </c>
      <c r="AO25">
        <v>0</v>
      </c>
      <c r="AP25">
        <v>9.8800000000000008</v>
      </c>
      <c r="AQ25">
        <v>29.76</v>
      </c>
      <c r="AR25">
        <v>0.64</v>
      </c>
      <c r="AS25">
        <v>4.41</v>
      </c>
      <c r="AT25">
        <v>19.28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1898.17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288.63</v>
      </c>
      <c r="L26">
        <v>262.66000000000003</v>
      </c>
      <c r="M26">
        <v>43.38</v>
      </c>
      <c r="N26">
        <v>114.5</v>
      </c>
      <c r="O26">
        <v>119.86</v>
      </c>
      <c r="P26">
        <v>134.66999999999999</v>
      </c>
      <c r="Q26">
        <v>14.97</v>
      </c>
      <c r="R26">
        <v>18.13</v>
      </c>
      <c r="S26">
        <v>22.84</v>
      </c>
      <c r="T26">
        <v>0</v>
      </c>
      <c r="U26">
        <v>395.88</v>
      </c>
      <c r="V26">
        <v>20.05</v>
      </c>
      <c r="W26">
        <v>43.31</v>
      </c>
      <c r="X26">
        <v>136.33000000000001</v>
      </c>
      <c r="Y26">
        <v>0</v>
      </c>
      <c r="Z26">
        <v>1.06</v>
      </c>
      <c r="AA26">
        <v>0</v>
      </c>
      <c r="AB26">
        <v>3.86</v>
      </c>
      <c r="AC26">
        <v>9.33</v>
      </c>
      <c r="AD26">
        <v>17.61</v>
      </c>
      <c r="AE26">
        <v>15.89</v>
      </c>
      <c r="AF26">
        <v>8.5500000000000007</v>
      </c>
      <c r="AG26">
        <v>40.46</v>
      </c>
      <c r="AH26">
        <v>112.75</v>
      </c>
      <c r="AI26">
        <v>0</v>
      </c>
      <c r="AJ26">
        <v>0</v>
      </c>
      <c r="AK26">
        <v>50.53</v>
      </c>
      <c r="AL26">
        <v>13.45</v>
      </c>
      <c r="AM26">
        <v>0</v>
      </c>
      <c r="AN26">
        <v>0</v>
      </c>
      <c r="AO26">
        <v>0</v>
      </c>
      <c r="AP26">
        <v>9.8800000000000008</v>
      </c>
      <c r="AQ26">
        <v>44.65</v>
      </c>
      <c r="AR26">
        <v>0.64</v>
      </c>
      <c r="AS26">
        <v>4.41</v>
      </c>
      <c r="AT26">
        <v>19.28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1967.56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288.63</v>
      </c>
      <c r="L27">
        <v>235.66</v>
      </c>
      <c r="M27">
        <v>43.38</v>
      </c>
      <c r="N27">
        <v>114.5</v>
      </c>
      <c r="O27">
        <v>119.86</v>
      </c>
      <c r="P27">
        <v>134.66999999999999</v>
      </c>
      <c r="Q27">
        <v>14.87</v>
      </c>
      <c r="R27">
        <v>15.21</v>
      </c>
      <c r="S27">
        <v>19.23</v>
      </c>
      <c r="T27">
        <v>0</v>
      </c>
      <c r="U27">
        <v>395.88</v>
      </c>
      <c r="V27">
        <v>20.05</v>
      </c>
      <c r="W27">
        <v>43.31</v>
      </c>
      <c r="X27">
        <v>136.33000000000001</v>
      </c>
      <c r="Y27">
        <v>0</v>
      </c>
      <c r="Z27">
        <v>3.18</v>
      </c>
      <c r="AA27">
        <v>11.42</v>
      </c>
      <c r="AB27">
        <v>15.42</v>
      </c>
      <c r="AC27">
        <v>18.66</v>
      </c>
      <c r="AD27">
        <v>26.42</v>
      </c>
      <c r="AE27">
        <v>31.78</v>
      </c>
      <c r="AF27">
        <v>8.5500000000000007</v>
      </c>
      <c r="AG27">
        <v>40.46</v>
      </c>
      <c r="AH27">
        <v>135.30000000000001</v>
      </c>
      <c r="AI27">
        <v>3.68</v>
      </c>
      <c r="AJ27">
        <v>0</v>
      </c>
      <c r="AK27">
        <v>50.53</v>
      </c>
      <c r="AL27">
        <v>67.22</v>
      </c>
      <c r="AM27">
        <v>0</v>
      </c>
      <c r="AN27">
        <v>0</v>
      </c>
      <c r="AO27">
        <v>0</v>
      </c>
      <c r="AP27">
        <v>4.95</v>
      </c>
      <c r="AQ27">
        <v>60.01</v>
      </c>
      <c r="AR27">
        <v>1.6</v>
      </c>
      <c r="AS27">
        <v>4.41</v>
      </c>
      <c r="AT27">
        <v>19.28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2084.4500000000003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288.63</v>
      </c>
      <c r="L28">
        <v>235.66</v>
      </c>
      <c r="M28">
        <v>43.38</v>
      </c>
      <c r="N28">
        <v>114.5</v>
      </c>
      <c r="O28">
        <v>119.86</v>
      </c>
      <c r="P28">
        <v>134.66999999999999</v>
      </c>
      <c r="Q28">
        <v>14.87</v>
      </c>
      <c r="R28">
        <v>15.21</v>
      </c>
      <c r="S28">
        <v>19.23</v>
      </c>
      <c r="T28">
        <v>0</v>
      </c>
      <c r="U28">
        <v>395.88</v>
      </c>
      <c r="V28">
        <v>20.05</v>
      </c>
      <c r="W28">
        <v>43.31</v>
      </c>
      <c r="X28">
        <v>136.33000000000001</v>
      </c>
      <c r="Y28">
        <v>0</v>
      </c>
      <c r="Z28">
        <v>18.86</v>
      </c>
      <c r="AA28">
        <v>27.04</v>
      </c>
      <c r="AB28">
        <v>38.090000000000003</v>
      </c>
      <c r="AC28">
        <v>28.02</v>
      </c>
      <c r="AD28">
        <v>35.24</v>
      </c>
      <c r="AE28">
        <v>47.66</v>
      </c>
      <c r="AF28">
        <v>19.010000000000002</v>
      </c>
      <c r="AG28">
        <v>40.46</v>
      </c>
      <c r="AH28">
        <v>135.30000000000001</v>
      </c>
      <c r="AI28">
        <v>15.96</v>
      </c>
      <c r="AJ28">
        <v>0</v>
      </c>
      <c r="AK28">
        <v>50.53</v>
      </c>
      <c r="AL28">
        <v>67.22</v>
      </c>
      <c r="AM28">
        <v>5.08</v>
      </c>
      <c r="AN28">
        <v>0</v>
      </c>
      <c r="AO28">
        <v>0</v>
      </c>
      <c r="AP28">
        <v>4.95</v>
      </c>
      <c r="AQ28">
        <v>60.01</v>
      </c>
      <c r="AR28">
        <v>34.06</v>
      </c>
      <c r="AS28">
        <v>4.41</v>
      </c>
      <c r="AT28">
        <v>19.28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2232.7599999999993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288.63</v>
      </c>
      <c r="L29">
        <v>235.66</v>
      </c>
      <c r="M29">
        <v>43.38</v>
      </c>
      <c r="N29">
        <v>114.5</v>
      </c>
      <c r="O29">
        <v>119.86</v>
      </c>
      <c r="P29">
        <v>134.66999999999999</v>
      </c>
      <c r="Q29">
        <v>14.87</v>
      </c>
      <c r="R29">
        <v>15.21</v>
      </c>
      <c r="S29">
        <v>19.23</v>
      </c>
      <c r="T29">
        <v>0</v>
      </c>
      <c r="U29">
        <v>395.88</v>
      </c>
      <c r="V29">
        <v>20.05</v>
      </c>
      <c r="W29">
        <v>43.31</v>
      </c>
      <c r="X29">
        <v>136.33000000000001</v>
      </c>
      <c r="Y29">
        <v>0</v>
      </c>
      <c r="Z29">
        <v>18.86</v>
      </c>
      <c r="AA29">
        <v>40.590000000000003</v>
      </c>
      <c r="AB29">
        <v>38.090000000000003</v>
      </c>
      <c r="AC29">
        <v>28.02</v>
      </c>
      <c r="AD29">
        <v>35.24</v>
      </c>
      <c r="AE29">
        <v>47.66</v>
      </c>
      <c r="AF29">
        <v>19.010000000000002</v>
      </c>
      <c r="AG29">
        <v>40.46</v>
      </c>
      <c r="AH29">
        <v>135.30000000000001</v>
      </c>
      <c r="AI29">
        <v>15.96</v>
      </c>
      <c r="AJ29">
        <v>0</v>
      </c>
      <c r="AK29">
        <v>50.53</v>
      </c>
      <c r="AL29">
        <v>67.22</v>
      </c>
      <c r="AM29">
        <v>10.16</v>
      </c>
      <c r="AN29">
        <v>0</v>
      </c>
      <c r="AO29">
        <v>0</v>
      </c>
      <c r="AP29">
        <v>4.95</v>
      </c>
      <c r="AQ29">
        <v>60.01</v>
      </c>
      <c r="AR29">
        <v>34.06</v>
      </c>
      <c r="AS29">
        <v>4.41</v>
      </c>
      <c r="AT29">
        <v>19.28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2251.3899999999994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288.63</v>
      </c>
      <c r="L30">
        <v>243.38</v>
      </c>
      <c r="M30">
        <v>43.38</v>
      </c>
      <c r="N30">
        <v>114.5</v>
      </c>
      <c r="O30">
        <v>119.86</v>
      </c>
      <c r="P30">
        <v>134.66999999999999</v>
      </c>
      <c r="Q30">
        <v>17.11</v>
      </c>
      <c r="R30">
        <v>20.43</v>
      </c>
      <c r="S30">
        <v>25.44</v>
      </c>
      <c r="T30">
        <v>0</v>
      </c>
      <c r="U30">
        <v>395.88</v>
      </c>
      <c r="V30">
        <v>20.05</v>
      </c>
      <c r="W30">
        <v>43.31</v>
      </c>
      <c r="X30">
        <v>136.33000000000001</v>
      </c>
      <c r="Y30">
        <v>0</v>
      </c>
      <c r="Z30">
        <v>18.86</v>
      </c>
      <c r="AA30">
        <v>40.590000000000003</v>
      </c>
      <c r="AB30">
        <v>38.090000000000003</v>
      </c>
      <c r="AC30">
        <v>28.02</v>
      </c>
      <c r="AD30">
        <v>35.24</v>
      </c>
      <c r="AE30">
        <v>47.66</v>
      </c>
      <c r="AF30">
        <v>19.010000000000002</v>
      </c>
      <c r="AG30">
        <v>40.46</v>
      </c>
      <c r="AH30">
        <v>135.30000000000001</v>
      </c>
      <c r="AI30">
        <v>15.96</v>
      </c>
      <c r="AJ30">
        <v>0</v>
      </c>
      <c r="AK30">
        <v>50.53</v>
      </c>
      <c r="AL30">
        <v>67.22</v>
      </c>
      <c r="AM30">
        <v>10.16</v>
      </c>
      <c r="AN30">
        <v>0</v>
      </c>
      <c r="AO30">
        <v>0</v>
      </c>
      <c r="AP30">
        <v>4.95</v>
      </c>
      <c r="AQ30">
        <v>60.01</v>
      </c>
      <c r="AR30">
        <v>1.07</v>
      </c>
      <c r="AS30">
        <v>4.41</v>
      </c>
      <c r="AT30">
        <v>19.28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2239.7899999999995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288.63</v>
      </c>
      <c r="L31">
        <v>254.95</v>
      </c>
      <c r="M31">
        <v>43.38</v>
      </c>
      <c r="N31">
        <v>114.5</v>
      </c>
      <c r="O31">
        <v>119.86</v>
      </c>
      <c r="P31">
        <v>134.66999999999999</v>
      </c>
      <c r="Q31">
        <v>17.11</v>
      </c>
      <c r="R31">
        <v>20.43</v>
      </c>
      <c r="S31">
        <v>25.44</v>
      </c>
      <c r="T31">
        <v>0</v>
      </c>
      <c r="U31">
        <v>395.88</v>
      </c>
      <c r="V31">
        <v>20.05</v>
      </c>
      <c r="W31">
        <v>43.31</v>
      </c>
      <c r="X31">
        <v>136.33000000000001</v>
      </c>
      <c r="Y31">
        <v>0</v>
      </c>
      <c r="Z31">
        <v>18.86</v>
      </c>
      <c r="AA31">
        <v>38.08</v>
      </c>
      <c r="AB31">
        <v>38.090000000000003</v>
      </c>
      <c r="AC31">
        <v>28.02</v>
      </c>
      <c r="AD31">
        <v>35.24</v>
      </c>
      <c r="AE31">
        <v>47.66</v>
      </c>
      <c r="AF31">
        <v>19.010000000000002</v>
      </c>
      <c r="AG31">
        <v>40.46</v>
      </c>
      <c r="AH31">
        <v>135.30000000000001</v>
      </c>
      <c r="AI31">
        <v>15.96</v>
      </c>
      <c r="AJ31">
        <v>0</v>
      </c>
      <c r="AK31">
        <v>50.53</v>
      </c>
      <c r="AL31">
        <v>13.45</v>
      </c>
      <c r="AM31">
        <v>10.16</v>
      </c>
      <c r="AN31">
        <v>0</v>
      </c>
      <c r="AO31">
        <v>0</v>
      </c>
      <c r="AP31">
        <v>4.95</v>
      </c>
      <c r="AQ31">
        <v>60.01</v>
      </c>
      <c r="AR31">
        <v>1.07</v>
      </c>
      <c r="AS31">
        <v>4.41</v>
      </c>
      <c r="AT31">
        <v>19.28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2195.0799999999995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288.63</v>
      </c>
      <c r="L32">
        <v>235.66</v>
      </c>
      <c r="M32">
        <v>43.38</v>
      </c>
      <c r="N32">
        <v>114.5</v>
      </c>
      <c r="O32">
        <v>119.86</v>
      </c>
      <c r="P32">
        <v>134.66999999999999</v>
      </c>
      <c r="Q32">
        <v>17.11</v>
      </c>
      <c r="R32">
        <v>20.43</v>
      </c>
      <c r="S32">
        <v>25.44</v>
      </c>
      <c r="T32">
        <v>0</v>
      </c>
      <c r="U32">
        <v>395.88</v>
      </c>
      <c r="V32">
        <v>20.05</v>
      </c>
      <c r="W32">
        <v>43.31</v>
      </c>
      <c r="X32">
        <v>136.33000000000001</v>
      </c>
      <c r="Y32">
        <v>0</v>
      </c>
      <c r="Z32">
        <v>18.86</v>
      </c>
      <c r="AA32">
        <v>27.04</v>
      </c>
      <c r="AB32">
        <v>38.090000000000003</v>
      </c>
      <c r="AC32">
        <v>28.02</v>
      </c>
      <c r="AD32">
        <v>35.24</v>
      </c>
      <c r="AE32">
        <v>47.66</v>
      </c>
      <c r="AF32">
        <v>19.010000000000002</v>
      </c>
      <c r="AG32">
        <v>40.46</v>
      </c>
      <c r="AH32">
        <v>135.30000000000001</v>
      </c>
      <c r="AI32">
        <v>15.96</v>
      </c>
      <c r="AJ32">
        <v>0</v>
      </c>
      <c r="AK32">
        <v>50.53</v>
      </c>
      <c r="AL32">
        <v>12.32</v>
      </c>
      <c r="AM32">
        <v>5.08</v>
      </c>
      <c r="AN32">
        <v>0</v>
      </c>
      <c r="AO32">
        <v>0</v>
      </c>
      <c r="AP32">
        <v>4.95</v>
      </c>
      <c r="AQ32">
        <v>60.01</v>
      </c>
      <c r="AR32">
        <v>1.07</v>
      </c>
      <c r="AS32">
        <v>4.41</v>
      </c>
      <c r="AT32">
        <v>19.28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2158.54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288.63</v>
      </c>
      <c r="L33">
        <v>280.01</v>
      </c>
      <c r="M33">
        <v>43.38</v>
      </c>
      <c r="N33">
        <v>114.5</v>
      </c>
      <c r="O33">
        <v>119.86</v>
      </c>
      <c r="P33">
        <v>134.66999999999999</v>
      </c>
      <c r="Q33">
        <v>17.11</v>
      </c>
      <c r="R33">
        <v>20.43</v>
      </c>
      <c r="S33">
        <v>25.44</v>
      </c>
      <c r="T33">
        <v>0</v>
      </c>
      <c r="U33">
        <v>395.88</v>
      </c>
      <c r="V33">
        <v>20.05</v>
      </c>
      <c r="W33">
        <v>43.31</v>
      </c>
      <c r="X33">
        <v>136.33000000000001</v>
      </c>
      <c r="Y33">
        <v>0</v>
      </c>
      <c r="Z33">
        <v>2.12</v>
      </c>
      <c r="AA33">
        <v>11.42</v>
      </c>
      <c r="AB33">
        <v>11.57</v>
      </c>
      <c r="AC33">
        <v>18.66</v>
      </c>
      <c r="AD33">
        <v>26.42</v>
      </c>
      <c r="AE33">
        <v>31.78</v>
      </c>
      <c r="AF33">
        <v>8.5500000000000007</v>
      </c>
      <c r="AG33">
        <v>40.46</v>
      </c>
      <c r="AH33">
        <v>112.75</v>
      </c>
      <c r="AI33">
        <v>15.96</v>
      </c>
      <c r="AJ33">
        <v>0</v>
      </c>
      <c r="AK33">
        <v>50.53</v>
      </c>
      <c r="AL33">
        <v>12.32</v>
      </c>
      <c r="AM33">
        <v>0</v>
      </c>
      <c r="AN33">
        <v>0</v>
      </c>
      <c r="AO33">
        <v>0</v>
      </c>
      <c r="AP33">
        <v>4.95</v>
      </c>
      <c r="AQ33">
        <v>44.65</v>
      </c>
      <c r="AR33">
        <v>1.07</v>
      </c>
      <c r="AS33">
        <v>4.41</v>
      </c>
      <c r="AT33">
        <v>19.28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2056.5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288.63</v>
      </c>
      <c r="L34">
        <v>280.98</v>
      </c>
      <c r="M34">
        <v>43.38</v>
      </c>
      <c r="N34">
        <v>114.5</v>
      </c>
      <c r="O34">
        <v>119.86</v>
      </c>
      <c r="P34">
        <v>134.66999999999999</v>
      </c>
      <c r="Q34">
        <v>17.11</v>
      </c>
      <c r="R34">
        <v>20.43</v>
      </c>
      <c r="S34">
        <v>25.44</v>
      </c>
      <c r="T34">
        <v>0</v>
      </c>
      <c r="U34">
        <v>395.88</v>
      </c>
      <c r="V34">
        <v>20.05</v>
      </c>
      <c r="W34">
        <v>43.31</v>
      </c>
      <c r="X34">
        <v>136.33000000000001</v>
      </c>
      <c r="Y34">
        <v>0</v>
      </c>
      <c r="Z34">
        <v>0</v>
      </c>
      <c r="AA34">
        <v>0</v>
      </c>
      <c r="AB34">
        <v>2.31</v>
      </c>
      <c r="AC34">
        <v>9.33</v>
      </c>
      <c r="AD34">
        <v>17.61</v>
      </c>
      <c r="AE34">
        <v>31.78</v>
      </c>
      <c r="AF34">
        <v>8.5500000000000007</v>
      </c>
      <c r="AG34">
        <v>40.46</v>
      </c>
      <c r="AH34">
        <v>90.2</v>
      </c>
      <c r="AI34">
        <v>3.43</v>
      </c>
      <c r="AJ34">
        <v>0</v>
      </c>
      <c r="AK34">
        <v>50.53</v>
      </c>
      <c r="AL34">
        <v>12.32</v>
      </c>
      <c r="AM34">
        <v>0</v>
      </c>
      <c r="AN34">
        <v>0</v>
      </c>
      <c r="AO34">
        <v>0</v>
      </c>
      <c r="AP34">
        <v>4.95</v>
      </c>
      <c r="AQ34">
        <v>29.76</v>
      </c>
      <c r="AR34">
        <v>1.07</v>
      </c>
      <c r="AS34">
        <v>4.41</v>
      </c>
      <c r="AT34">
        <v>19.28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1966.5599999999997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288.63</v>
      </c>
      <c r="L35">
        <v>262.66000000000003</v>
      </c>
      <c r="M35">
        <v>43.38</v>
      </c>
      <c r="N35">
        <v>114.5</v>
      </c>
      <c r="O35">
        <v>119.86</v>
      </c>
      <c r="P35">
        <v>134.66999999999999</v>
      </c>
      <c r="Q35">
        <v>14.87</v>
      </c>
      <c r="R35">
        <v>18.03</v>
      </c>
      <c r="S35">
        <v>22.7</v>
      </c>
      <c r="T35">
        <v>0</v>
      </c>
      <c r="U35">
        <v>395.88</v>
      </c>
      <c r="V35">
        <v>20.05</v>
      </c>
      <c r="W35">
        <v>43.31</v>
      </c>
      <c r="X35">
        <v>136.33000000000001</v>
      </c>
      <c r="Y35">
        <v>0</v>
      </c>
      <c r="Z35">
        <v>0</v>
      </c>
      <c r="AA35">
        <v>0</v>
      </c>
      <c r="AB35">
        <v>2.31</v>
      </c>
      <c r="AC35">
        <v>9.33</v>
      </c>
      <c r="AD35">
        <v>8.8000000000000007</v>
      </c>
      <c r="AE35">
        <v>15.89</v>
      </c>
      <c r="AF35">
        <v>8.5500000000000007</v>
      </c>
      <c r="AG35">
        <v>40.46</v>
      </c>
      <c r="AH35">
        <v>67.650000000000006</v>
      </c>
      <c r="AI35">
        <v>0</v>
      </c>
      <c r="AJ35">
        <v>0</v>
      </c>
      <c r="AK35">
        <v>50.53</v>
      </c>
      <c r="AL35">
        <v>12.32</v>
      </c>
      <c r="AM35">
        <v>0</v>
      </c>
      <c r="AN35">
        <v>0</v>
      </c>
      <c r="AO35">
        <v>0</v>
      </c>
      <c r="AP35">
        <v>9.8800000000000008</v>
      </c>
      <c r="AQ35">
        <v>14.39</v>
      </c>
      <c r="AR35">
        <v>1.07</v>
      </c>
      <c r="AS35">
        <v>4.41</v>
      </c>
      <c r="AT35">
        <v>19.28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1879.7399999999998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288.63</v>
      </c>
      <c r="L36">
        <v>262.66000000000003</v>
      </c>
      <c r="M36">
        <v>43.38</v>
      </c>
      <c r="N36">
        <v>114.5</v>
      </c>
      <c r="O36">
        <v>119.86</v>
      </c>
      <c r="P36">
        <v>134.66999999999999</v>
      </c>
      <c r="Q36">
        <v>14.87</v>
      </c>
      <c r="R36">
        <v>18.03</v>
      </c>
      <c r="S36">
        <v>22.7</v>
      </c>
      <c r="T36">
        <v>0</v>
      </c>
      <c r="U36">
        <v>395.88</v>
      </c>
      <c r="V36">
        <v>20.05</v>
      </c>
      <c r="W36">
        <v>43.31</v>
      </c>
      <c r="X36">
        <v>136.33000000000001</v>
      </c>
      <c r="Y36">
        <v>0</v>
      </c>
      <c r="Z36">
        <v>0</v>
      </c>
      <c r="AA36">
        <v>0</v>
      </c>
      <c r="AB36">
        <v>2.31</v>
      </c>
      <c r="AC36">
        <v>9.33</v>
      </c>
      <c r="AD36">
        <v>0</v>
      </c>
      <c r="AE36">
        <v>15.89</v>
      </c>
      <c r="AF36">
        <v>8.5500000000000007</v>
      </c>
      <c r="AG36">
        <v>40.46</v>
      </c>
      <c r="AH36">
        <v>38.81</v>
      </c>
      <c r="AI36">
        <v>0</v>
      </c>
      <c r="AJ36">
        <v>0</v>
      </c>
      <c r="AK36">
        <v>50.53</v>
      </c>
      <c r="AL36">
        <v>12.32</v>
      </c>
      <c r="AM36">
        <v>0</v>
      </c>
      <c r="AN36">
        <v>0</v>
      </c>
      <c r="AO36">
        <v>0</v>
      </c>
      <c r="AP36">
        <v>4.95</v>
      </c>
      <c r="AQ36">
        <v>0</v>
      </c>
      <c r="AR36">
        <v>1.07</v>
      </c>
      <c r="AS36">
        <v>4.41</v>
      </c>
      <c r="AT36">
        <v>19.28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1822.7799999999995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288.63</v>
      </c>
      <c r="L37">
        <v>235.66</v>
      </c>
      <c r="M37">
        <v>43.38</v>
      </c>
      <c r="N37">
        <v>114.5</v>
      </c>
      <c r="O37">
        <v>119.86</v>
      </c>
      <c r="P37">
        <v>134.66999999999999</v>
      </c>
      <c r="Q37">
        <v>14.87</v>
      </c>
      <c r="R37">
        <v>15.21</v>
      </c>
      <c r="S37">
        <v>19.23</v>
      </c>
      <c r="T37">
        <v>0</v>
      </c>
      <c r="U37">
        <v>395.88</v>
      </c>
      <c r="V37">
        <v>20.05</v>
      </c>
      <c r="W37">
        <v>43.31</v>
      </c>
      <c r="X37">
        <v>136.33000000000001</v>
      </c>
      <c r="Y37">
        <v>0</v>
      </c>
      <c r="Z37">
        <v>0</v>
      </c>
      <c r="AA37">
        <v>0</v>
      </c>
      <c r="AB37">
        <v>1.93</v>
      </c>
      <c r="AC37">
        <v>0</v>
      </c>
      <c r="AD37">
        <v>0</v>
      </c>
      <c r="AE37">
        <v>15.89</v>
      </c>
      <c r="AF37">
        <v>8.5500000000000007</v>
      </c>
      <c r="AG37">
        <v>40.46</v>
      </c>
      <c r="AH37">
        <v>38.81</v>
      </c>
      <c r="AI37">
        <v>0</v>
      </c>
      <c r="AJ37">
        <v>0</v>
      </c>
      <c r="AK37">
        <v>50.53</v>
      </c>
      <c r="AL37">
        <v>12.32</v>
      </c>
      <c r="AM37">
        <v>0</v>
      </c>
      <c r="AN37">
        <v>0</v>
      </c>
      <c r="AO37">
        <v>0</v>
      </c>
      <c r="AP37">
        <v>4.95</v>
      </c>
      <c r="AQ37">
        <v>0</v>
      </c>
      <c r="AR37">
        <v>1.07</v>
      </c>
      <c r="AS37">
        <v>4.41</v>
      </c>
      <c r="AT37">
        <v>19.28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1779.7799999999997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288.63</v>
      </c>
      <c r="L38">
        <v>235.66</v>
      </c>
      <c r="M38">
        <v>43.38</v>
      </c>
      <c r="N38">
        <v>114.5</v>
      </c>
      <c r="O38">
        <v>119.86</v>
      </c>
      <c r="P38">
        <v>134.66999999999999</v>
      </c>
      <c r="Q38">
        <v>14.87</v>
      </c>
      <c r="R38">
        <v>15.21</v>
      </c>
      <c r="S38">
        <v>19.23</v>
      </c>
      <c r="T38">
        <v>0</v>
      </c>
      <c r="U38">
        <v>395.88</v>
      </c>
      <c r="V38">
        <v>20.05</v>
      </c>
      <c r="W38">
        <v>43.31</v>
      </c>
      <c r="X38">
        <v>136.33000000000001</v>
      </c>
      <c r="Y38">
        <v>0</v>
      </c>
      <c r="Z38">
        <v>0</v>
      </c>
      <c r="AA38">
        <v>0</v>
      </c>
      <c r="AB38">
        <v>1.93</v>
      </c>
      <c r="AC38">
        <v>0</v>
      </c>
      <c r="AD38">
        <v>0</v>
      </c>
      <c r="AE38">
        <v>15.89</v>
      </c>
      <c r="AF38">
        <v>8.5500000000000007</v>
      </c>
      <c r="AG38">
        <v>40.46</v>
      </c>
      <c r="AH38">
        <v>38.81</v>
      </c>
      <c r="AI38">
        <v>0</v>
      </c>
      <c r="AJ38">
        <v>0</v>
      </c>
      <c r="AK38">
        <v>50.53</v>
      </c>
      <c r="AL38">
        <v>12.32</v>
      </c>
      <c r="AM38">
        <v>0</v>
      </c>
      <c r="AN38">
        <v>0</v>
      </c>
      <c r="AO38">
        <v>0</v>
      </c>
      <c r="AP38">
        <v>4.95</v>
      </c>
      <c r="AQ38">
        <v>0</v>
      </c>
      <c r="AR38">
        <v>1.07</v>
      </c>
      <c r="AS38">
        <v>4.41</v>
      </c>
      <c r="AT38">
        <v>19.28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1779.7799999999997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288.63</v>
      </c>
      <c r="L39">
        <v>235.66</v>
      </c>
      <c r="M39">
        <v>43.38</v>
      </c>
      <c r="N39">
        <v>114.5</v>
      </c>
      <c r="O39">
        <v>119.86</v>
      </c>
      <c r="P39">
        <v>134.66999999999999</v>
      </c>
      <c r="Q39">
        <v>14.87</v>
      </c>
      <c r="R39">
        <v>15.21</v>
      </c>
      <c r="S39">
        <v>19.23</v>
      </c>
      <c r="T39">
        <v>0</v>
      </c>
      <c r="U39">
        <v>395.88</v>
      </c>
      <c r="V39">
        <v>20.05</v>
      </c>
      <c r="W39">
        <v>43.31</v>
      </c>
      <c r="X39">
        <v>136.33000000000001</v>
      </c>
      <c r="Y39">
        <v>0</v>
      </c>
      <c r="Z39">
        <v>0</v>
      </c>
      <c r="AA39">
        <v>0</v>
      </c>
      <c r="AB39">
        <v>1.93</v>
      </c>
      <c r="AC39">
        <v>0</v>
      </c>
      <c r="AD39">
        <v>0</v>
      </c>
      <c r="AE39">
        <v>15.89</v>
      </c>
      <c r="AF39">
        <v>8.5500000000000007</v>
      </c>
      <c r="AG39">
        <v>40.46</v>
      </c>
      <c r="AH39">
        <v>22.55</v>
      </c>
      <c r="AI39">
        <v>0</v>
      </c>
      <c r="AJ39">
        <v>0</v>
      </c>
      <c r="AK39">
        <v>50.53</v>
      </c>
      <c r="AL39">
        <v>12.32</v>
      </c>
      <c r="AM39">
        <v>0</v>
      </c>
      <c r="AN39">
        <v>0</v>
      </c>
      <c r="AO39">
        <v>0</v>
      </c>
      <c r="AP39">
        <v>4.95</v>
      </c>
      <c r="AQ39">
        <v>0</v>
      </c>
      <c r="AR39">
        <v>34.06</v>
      </c>
      <c r="AS39">
        <v>4.41</v>
      </c>
      <c r="AT39">
        <v>19.28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1796.5099999999998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288.63</v>
      </c>
      <c r="L40">
        <v>235.66</v>
      </c>
      <c r="M40">
        <v>43.38</v>
      </c>
      <c r="N40">
        <v>114.5</v>
      </c>
      <c r="O40">
        <v>119.86</v>
      </c>
      <c r="P40">
        <v>134.66999999999999</v>
      </c>
      <c r="Q40">
        <v>14.87</v>
      </c>
      <c r="R40">
        <v>15.21</v>
      </c>
      <c r="S40">
        <v>19.23</v>
      </c>
      <c r="T40">
        <v>0</v>
      </c>
      <c r="U40">
        <v>395.88</v>
      </c>
      <c r="V40">
        <v>20.05</v>
      </c>
      <c r="W40">
        <v>43.31</v>
      </c>
      <c r="X40">
        <v>136.33000000000001</v>
      </c>
      <c r="Y40">
        <v>0</v>
      </c>
      <c r="Z40">
        <v>0</v>
      </c>
      <c r="AA40">
        <v>0</v>
      </c>
      <c r="AB40">
        <v>1.93</v>
      </c>
      <c r="AC40">
        <v>0</v>
      </c>
      <c r="AD40">
        <v>0</v>
      </c>
      <c r="AE40">
        <v>15.89</v>
      </c>
      <c r="AF40">
        <v>8.5500000000000007</v>
      </c>
      <c r="AG40">
        <v>40.46</v>
      </c>
      <c r="AH40">
        <v>22.55</v>
      </c>
      <c r="AI40">
        <v>0</v>
      </c>
      <c r="AJ40">
        <v>0</v>
      </c>
      <c r="AK40">
        <v>50.53</v>
      </c>
      <c r="AL40">
        <v>12.32</v>
      </c>
      <c r="AM40">
        <v>0</v>
      </c>
      <c r="AN40">
        <v>0</v>
      </c>
      <c r="AO40">
        <v>0</v>
      </c>
      <c r="AP40">
        <v>4.95</v>
      </c>
      <c r="AQ40">
        <v>0</v>
      </c>
      <c r="AR40">
        <v>34.06</v>
      </c>
      <c r="AS40">
        <v>4.41</v>
      </c>
      <c r="AT40">
        <v>19.28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1796.5099999999998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288.63</v>
      </c>
      <c r="L41">
        <v>235.66</v>
      </c>
      <c r="M41">
        <v>43.38</v>
      </c>
      <c r="N41">
        <v>114.5</v>
      </c>
      <c r="O41">
        <v>119.86</v>
      </c>
      <c r="P41">
        <v>134.66999999999999</v>
      </c>
      <c r="Q41">
        <v>14.87</v>
      </c>
      <c r="R41">
        <v>15.21</v>
      </c>
      <c r="S41">
        <v>19.23</v>
      </c>
      <c r="T41">
        <v>0</v>
      </c>
      <c r="U41">
        <v>395.88</v>
      </c>
      <c r="V41">
        <v>20.05</v>
      </c>
      <c r="W41">
        <v>43.31</v>
      </c>
      <c r="X41">
        <v>136.33000000000001</v>
      </c>
      <c r="Y41">
        <v>0</v>
      </c>
      <c r="Z41">
        <v>0</v>
      </c>
      <c r="AA41">
        <v>0</v>
      </c>
      <c r="AB41">
        <v>1.93</v>
      </c>
      <c r="AC41">
        <v>0</v>
      </c>
      <c r="AD41">
        <v>0</v>
      </c>
      <c r="AE41">
        <v>15.89</v>
      </c>
      <c r="AF41">
        <v>8.5500000000000007</v>
      </c>
      <c r="AG41">
        <v>40.46</v>
      </c>
      <c r="AH41">
        <v>0</v>
      </c>
      <c r="AI41">
        <v>0</v>
      </c>
      <c r="AJ41">
        <v>0</v>
      </c>
      <c r="AK41">
        <v>50.53</v>
      </c>
      <c r="AL41">
        <v>12.32</v>
      </c>
      <c r="AM41">
        <v>0</v>
      </c>
      <c r="AN41">
        <v>0</v>
      </c>
      <c r="AO41">
        <v>0</v>
      </c>
      <c r="AP41">
        <v>4.95</v>
      </c>
      <c r="AQ41">
        <v>0</v>
      </c>
      <c r="AR41">
        <v>2.13</v>
      </c>
      <c r="AS41">
        <v>4.41</v>
      </c>
      <c r="AT41">
        <v>19.28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1742.03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288.63</v>
      </c>
      <c r="L42">
        <v>235.66</v>
      </c>
      <c r="M42">
        <v>43.38</v>
      </c>
      <c r="N42">
        <v>114.5</v>
      </c>
      <c r="O42">
        <v>119.86</v>
      </c>
      <c r="P42">
        <v>134.66999999999999</v>
      </c>
      <c r="Q42">
        <v>14.87</v>
      </c>
      <c r="R42">
        <v>15.21</v>
      </c>
      <c r="S42">
        <v>19.23</v>
      </c>
      <c r="T42">
        <v>0</v>
      </c>
      <c r="U42">
        <v>395.88</v>
      </c>
      <c r="V42">
        <v>20.05</v>
      </c>
      <c r="W42">
        <v>43.31</v>
      </c>
      <c r="X42">
        <v>136.33000000000001</v>
      </c>
      <c r="Y42">
        <v>0</v>
      </c>
      <c r="Z42">
        <v>0</v>
      </c>
      <c r="AA42">
        <v>0</v>
      </c>
      <c r="AB42">
        <v>1.93</v>
      </c>
      <c r="AC42">
        <v>0</v>
      </c>
      <c r="AD42">
        <v>0</v>
      </c>
      <c r="AE42">
        <v>15.89</v>
      </c>
      <c r="AF42">
        <v>8.5500000000000007</v>
      </c>
      <c r="AG42">
        <v>40.46</v>
      </c>
      <c r="AH42">
        <v>0</v>
      </c>
      <c r="AI42">
        <v>0</v>
      </c>
      <c r="AJ42">
        <v>0</v>
      </c>
      <c r="AK42">
        <v>50.53</v>
      </c>
      <c r="AL42">
        <v>12.32</v>
      </c>
      <c r="AM42">
        <v>0</v>
      </c>
      <c r="AN42">
        <v>0</v>
      </c>
      <c r="AO42">
        <v>0</v>
      </c>
      <c r="AP42">
        <v>4.95</v>
      </c>
      <c r="AQ42">
        <v>0</v>
      </c>
      <c r="AR42">
        <v>1.07</v>
      </c>
      <c r="AS42">
        <v>4.41</v>
      </c>
      <c r="AT42">
        <v>19.28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1740.9699999999998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314.89999999999998</v>
      </c>
      <c r="L43">
        <v>235.66</v>
      </c>
      <c r="M43">
        <v>43.38</v>
      </c>
      <c r="N43">
        <v>114.5</v>
      </c>
      <c r="O43">
        <v>119.86</v>
      </c>
      <c r="P43">
        <v>134.66999999999999</v>
      </c>
      <c r="Q43">
        <v>14.87</v>
      </c>
      <c r="R43">
        <v>15.21</v>
      </c>
      <c r="S43">
        <v>19.23</v>
      </c>
      <c r="T43">
        <v>0</v>
      </c>
      <c r="U43">
        <v>395.88</v>
      </c>
      <c r="V43">
        <v>20.05</v>
      </c>
      <c r="W43">
        <v>43.31</v>
      </c>
      <c r="X43">
        <v>136.33000000000001</v>
      </c>
      <c r="Y43">
        <v>0</v>
      </c>
      <c r="Z43">
        <v>0</v>
      </c>
      <c r="AA43">
        <v>0</v>
      </c>
      <c r="AB43">
        <v>1.93</v>
      </c>
      <c r="AC43">
        <v>0</v>
      </c>
      <c r="AD43">
        <v>0</v>
      </c>
      <c r="AE43">
        <v>15.89</v>
      </c>
      <c r="AF43">
        <v>8.5500000000000007</v>
      </c>
      <c r="AG43">
        <v>40.46</v>
      </c>
      <c r="AH43">
        <v>0</v>
      </c>
      <c r="AI43">
        <v>0</v>
      </c>
      <c r="AJ43">
        <v>0</v>
      </c>
      <c r="AK43">
        <v>50.53</v>
      </c>
      <c r="AL43">
        <v>12.32</v>
      </c>
      <c r="AM43">
        <v>0</v>
      </c>
      <c r="AN43">
        <v>0</v>
      </c>
      <c r="AO43">
        <v>0</v>
      </c>
      <c r="AP43">
        <v>4.95</v>
      </c>
      <c r="AQ43">
        <v>0</v>
      </c>
      <c r="AR43">
        <v>1.07</v>
      </c>
      <c r="AS43">
        <v>4.41</v>
      </c>
      <c r="AT43">
        <v>19.28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1767.2399999999998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325.62</v>
      </c>
      <c r="L44">
        <v>235.66</v>
      </c>
      <c r="M44">
        <v>43.38</v>
      </c>
      <c r="N44">
        <v>114.5</v>
      </c>
      <c r="O44">
        <v>119.86</v>
      </c>
      <c r="P44">
        <v>134.66999999999999</v>
      </c>
      <c r="Q44">
        <v>14.87</v>
      </c>
      <c r="R44">
        <v>15.21</v>
      </c>
      <c r="S44">
        <v>19.23</v>
      </c>
      <c r="T44">
        <v>0</v>
      </c>
      <c r="U44">
        <v>395.88</v>
      </c>
      <c r="V44">
        <v>20.05</v>
      </c>
      <c r="W44">
        <v>43.31</v>
      </c>
      <c r="X44">
        <v>136.33000000000001</v>
      </c>
      <c r="Y44">
        <v>0</v>
      </c>
      <c r="Z44">
        <v>0</v>
      </c>
      <c r="AA44">
        <v>0</v>
      </c>
      <c r="AB44">
        <v>1.93</v>
      </c>
      <c r="AC44">
        <v>0</v>
      </c>
      <c r="AD44">
        <v>0</v>
      </c>
      <c r="AE44">
        <v>15.89</v>
      </c>
      <c r="AF44">
        <v>8.5500000000000007</v>
      </c>
      <c r="AG44">
        <v>40.46</v>
      </c>
      <c r="AH44">
        <v>0</v>
      </c>
      <c r="AI44">
        <v>0</v>
      </c>
      <c r="AJ44">
        <v>0</v>
      </c>
      <c r="AK44">
        <v>50.53</v>
      </c>
      <c r="AL44">
        <v>12.32</v>
      </c>
      <c r="AM44">
        <v>0</v>
      </c>
      <c r="AN44">
        <v>0</v>
      </c>
      <c r="AO44">
        <v>0</v>
      </c>
      <c r="AP44">
        <v>4.95</v>
      </c>
      <c r="AQ44">
        <v>0</v>
      </c>
      <c r="AR44">
        <v>1.07</v>
      </c>
      <c r="AS44">
        <v>4.41</v>
      </c>
      <c r="AT44">
        <v>19.28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1777.96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330.72</v>
      </c>
      <c r="L45">
        <v>235.66</v>
      </c>
      <c r="M45">
        <v>43.38</v>
      </c>
      <c r="N45">
        <v>114.5</v>
      </c>
      <c r="O45">
        <v>119.86</v>
      </c>
      <c r="P45">
        <v>134.66999999999999</v>
      </c>
      <c r="Q45">
        <v>14.87</v>
      </c>
      <c r="R45">
        <v>15.21</v>
      </c>
      <c r="S45">
        <v>19.23</v>
      </c>
      <c r="T45">
        <v>0</v>
      </c>
      <c r="U45">
        <v>395.88</v>
      </c>
      <c r="V45">
        <v>17.28</v>
      </c>
      <c r="W45">
        <v>43.31</v>
      </c>
      <c r="X45">
        <v>136.33000000000001</v>
      </c>
      <c r="Y45">
        <v>0</v>
      </c>
      <c r="Z45">
        <v>0</v>
      </c>
      <c r="AA45">
        <v>0</v>
      </c>
      <c r="AB45">
        <v>1.93</v>
      </c>
      <c r="AC45">
        <v>0</v>
      </c>
      <c r="AD45">
        <v>0</v>
      </c>
      <c r="AE45">
        <v>15.89</v>
      </c>
      <c r="AF45">
        <v>8.5500000000000007</v>
      </c>
      <c r="AG45">
        <v>40.46</v>
      </c>
      <c r="AH45">
        <v>0</v>
      </c>
      <c r="AI45">
        <v>0</v>
      </c>
      <c r="AJ45">
        <v>0</v>
      </c>
      <c r="AK45">
        <v>50.53</v>
      </c>
      <c r="AL45">
        <v>12.32</v>
      </c>
      <c r="AM45">
        <v>0</v>
      </c>
      <c r="AN45">
        <v>0</v>
      </c>
      <c r="AO45">
        <v>0</v>
      </c>
      <c r="AP45">
        <v>4.95</v>
      </c>
      <c r="AQ45">
        <v>0</v>
      </c>
      <c r="AR45">
        <v>1.07</v>
      </c>
      <c r="AS45">
        <v>4.41</v>
      </c>
      <c r="AT45">
        <v>19.28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1780.29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330.72</v>
      </c>
      <c r="L46">
        <v>235.66</v>
      </c>
      <c r="M46">
        <v>43.38</v>
      </c>
      <c r="N46">
        <v>114.5</v>
      </c>
      <c r="O46">
        <v>119.86</v>
      </c>
      <c r="P46">
        <v>134.66999999999999</v>
      </c>
      <c r="Q46">
        <v>14.87</v>
      </c>
      <c r="R46">
        <v>15.21</v>
      </c>
      <c r="S46">
        <v>19.23</v>
      </c>
      <c r="T46">
        <v>0</v>
      </c>
      <c r="U46">
        <v>395.88</v>
      </c>
      <c r="V46">
        <v>17.28</v>
      </c>
      <c r="W46">
        <v>43.31</v>
      </c>
      <c r="X46">
        <v>136.33000000000001</v>
      </c>
      <c r="Y46">
        <v>0</v>
      </c>
      <c r="Z46">
        <v>0</v>
      </c>
      <c r="AA46">
        <v>0</v>
      </c>
      <c r="AB46">
        <v>1.93</v>
      </c>
      <c r="AC46">
        <v>0</v>
      </c>
      <c r="AD46">
        <v>0</v>
      </c>
      <c r="AE46">
        <v>15.89</v>
      </c>
      <c r="AF46">
        <v>8.5500000000000007</v>
      </c>
      <c r="AG46">
        <v>40.46</v>
      </c>
      <c r="AH46">
        <v>0</v>
      </c>
      <c r="AI46">
        <v>0</v>
      </c>
      <c r="AJ46">
        <v>0</v>
      </c>
      <c r="AK46">
        <v>50.53</v>
      </c>
      <c r="AL46">
        <v>12.32</v>
      </c>
      <c r="AM46">
        <v>0</v>
      </c>
      <c r="AN46">
        <v>0</v>
      </c>
      <c r="AO46">
        <v>0</v>
      </c>
      <c r="AP46">
        <v>4.95</v>
      </c>
      <c r="AQ46">
        <v>0</v>
      </c>
      <c r="AR46">
        <v>34.06</v>
      </c>
      <c r="AS46">
        <v>4.41</v>
      </c>
      <c r="AT46">
        <v>18.23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1812.23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341.61</v>
      </c>
      <c r="L47">
        <v>235.66</v>
      </c>
      <c r="M47">
        <v>43.38</v>
      </c>
      <c r="N47">
        <v>114.5</v>
      </c>
      <c r="O47">
        <v>119.86</v>
      </c>
      <c r="P47">
        <v>134.66999999999999</v>
      </c>
      <c r="Q47">
        <v>14.87</v>
      </c>
      <c r="R47">
        <v>15.21</v>
      </c>
      <c r="S47">
        <v>19.23</v>
      </c>
      <c r="T47">
        <v>0</v>
      </c>
      <c r="U47">
        <v>395.88</v>
      </c>
      <c r="V47">
        <v>17.28</v>
      </c>
      <c r="W47">
        <v>43.31</v>
      </c>
      <c r="X47">
        <v>136.33000000000001</v>
      </c>
      <c r="Y47">
        <v>0</v>
      </c>
      <c r="Z47">
        <v>0</v>
      </c>
      <c r="AA47">
        <v>0</v>
      </c>
      <c r="AB47">
        <v>1.93</v>
      </c>
      <c r="AC47">
        <v>0</v>
      </c>
      <c r="AD47">
        <v>0</v>
      </c>
      <c r="AE47">
        <v>15.89</v>
      </c>
      <c r="AF47">
        <v>8.5500000000000007</v>
      </c>
      <c r="AG47">
        <v>40.46</v>
      </c>
      <c r="AH47">
        <v>0</v>
      </c>
      <c r="AI47">
        <v>0</v>
      </c>
      <c r="AJ47">
        <v>0</v>
      </c>
      <c r="AK47">
        <v>50.53</v>
      </c>
      <c r="AL47">
        <v>12.32</v>
      </c>
      <c r="AM47">
        <v>0</v>
      </c>
      <c r="AN47">
        <v>0</v>
      </c>
      <c r="AO47">
        <v>0</v>
      </c>
      <c r="AP47">
        <v>9.8800000000000008</v>
      </c>
      <c r="AQ47">
        <v>0</v>
      </c>
      <c r="AR47">
        <v>34.06</v>
      </c>
      <c r="AS47">
        <v>10.37</v>
      </c>
      <c r="AT47">
        <v>19.28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1835.0599999999997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341.61</v>
      </c>
      <c r="L48">
        <v>235.66</v>
      </c>
      <c r="M48">
        <v>43.38</v>
      </c>
      <c r="N48">
        <v>114.5</v>
      </c>
      <c r="O48">
        <v>119.86</v>
      </c>
      <c r="P48">
        <v>134.66999999999999</v>
      </c>
      <c r="Q48">
        <v>14.87</v>
      </c>
      <c r="R48">
        <v>15.21</v>
      </c>
      <c r="S48">
        <v>19.23</v>
      </c>
      <c r="T48">
        <v>0</v>
      </c>
      <c r="U48">
        <v>395.88</v>
      </c>
      <c r="V48">
        <v>17.28</v>
      </c>
      <c r="W48">
        <v>43.31</v>
      </c>
      <c r="X48">
        <v>136.33000000000001</v>
      </c>
      <c r="Y48">
        <v>0</v>
      </c>
      <c r="Z48">
        <v>0</v>
      </c>
      <c r="AA48">
        <v>0</v>
      </c>
      <c r="AB48">
        <v>1.93</v>
      </c>
      <c r="AC48">
        <v>0</v>
      </c>
      <c r="AD48">
        <v>0</v>
      </c>
      <c r="AE48">
        <v>15.89</v>
      </c>
      <c r="AF48">
        <v>8.5500000000000007</v>
      </c>
      <c r="AG48">
        <v>40.46</v>
      </c>
      <c r="AH48">
        <v>0</v>
      </c>
      <c r="AI48">
        <v>0</v>
      </c>
      <c r="AJ48">
        <v>0</v>
      </c>
      <c r="AK48">
        <v>50.53</v>
      </c>
      <c r="AL48">
        <v>12.32</v>
      </c>
      <c r="AM48">
        <v>0</v>
      </c>
      <c r="AN48">
        <v>0</v>
      </c>
      <c r="AO48">
        <v>0</v>
      </c>
      <c r="AP48">
        <v>4.95</v>
      </c>
      <c r="AQ48">
        <v>0</v>
      </c>
      <c r="AR48">
        <v>2.66</v>
      </c>
      <c r="AS48">
        <v>10.37</v>
      </c>
      <c r="AT48">
        <v>19.28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1798.7299999999998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352.5</v>
      </c>
      <c r="L49">
        <v>232.54</v>
      </c>
      <c r="M49">
        <v>43.38</v>
      </c>
      <c r="N49">
        <v>114.5</v>
      </c>
      <c r="O49">
        <v>119.86</v>
      </c>
      <c r="P49">
        <v>134.66999999999999</v>
      </c>
      <c r="Q49">
        <v>14.87</v>
      </c>
      <c r="R49">
        <v>15.21</v>
      </c>
      <c r="S49">
        <v>19.23</v>
      </c>
      <c r="T49">
        <v>0</v>
      </c>
      <c r="U49">
        <v>395.88</v>
      </c>
      <c r="V49">
        <v>17.28</v>
      </c>
      <c r="W49">
        <v>43.31</v>
      </c>
      <c r="X49">
        <v>136.33000000000001</v>
      </c>
      <c r="Y49">
        <v>0</v>
      </c>
      <c r="Z49">
        <v>0</v>
      </c>
      <c r="AA49">
        <v>0</v>
      </c>
      <c r="AB49">
        <v>1.93</v>
      </c>
      <c r="AC49">
        <v>0</v>
      </c>
      <c r="AD49">
        <v>0</v>
      </c>
      <c r="AE49">
        <v>15.89</v>
      </c>
      <c r="AF49">
        <v>8.5500000000000007</v>
      </c>
      <c r="AG49">
        <v>40.46</v>
      </c>
      <c r="AH49">
        <v>0</v>
      </c>
      <c r="AI49">
        <v>0</v>
      </c>
      <c r="AJ49">
        <v>0</v>
      </c>
      <c r="AK49">
        <v>50.53</v>
      </c>
      <c r="AL49">
        <v>12.32</v>
      </c>
      <c r="AM49">
        <v>0</v>
      </c>
      <c r="AN49">
        <v>0</v>
      </c>
      <c r="AO49">
        <v>0</v>
      </c>
      <c r="AP49">
        <v>4.95</v>
      </c>
      <c r="AQ49">
        <v>0</v>
      </c>
      <c r="AR49">
        <v>1.07</v>
      </c>
      <c r="AS49">
        <v>10.37</v>
      </c>
      <c r="AT49">
        <v>18.88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1804.5099999999998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348.65</v>
      </c>
      <c r="L50">
        <v>232.54</v>
      </c>
      <c r="M50">
        <v>43.38</v>
      </c>
      <c r="N50">
        <v>114.5</v>
      </c>
      <c r="O50">
        <v>119.86</v>
      </c>
      <c r="P50">
        <v>134.66999999999999</v>
      </c>
      <c r="Q50">
        <v>14.87</v>
      </c>
      <c r="R50">
        <v>15.21</v>
      </c>
      <c r="S50">
        <v>19.23</v>
      </c>
      <c r="T50">
        <v>0</v>
      </c>
      <c r="U50">
        <v>395.88</v>
      </c>
      <c r="V50">
        <v>17.28</v>
      </c>
      <c r="W50">
        <v>43.31</v>
      </c>
      <c r="X50">
        <v>136.33000000000001</v>
      </c>
      <c r="Y50">
        <v>0</v>
      </c>
      <c r="Z50">
        <v>0</v>
      </c>
      <c r="AA50">
        <v>0</v>
      </c>
      <c r="AB50">
        <v>1.93</v>
      </c>
      <c r="AC50">
        <v>0</v>
      </c>
      <c r="AD50">
        <v>0</v>
      </c>
      <c r="AE50">
        <v>15.89</v>
      </c>
      <c r="AF50">
        <v>8.5500000000000007</v>
      </c>
      <c r="AG50">
        <v>40.46</v>
      </c>
      <c r="AH50">
        <v>0</v>
      </c>
      <c r="AI50">
        <v>0</v>
      </c>
      <c r="AJ50">
        <v>0</v>
      </c>
      <c r="AK50">
        <v>50.53</v>
      </c>
      <c r="AL50">
        <v>12.32</v>
      </c>
      <c r="AM50">
        <v>0</v>
      </c>
      <c r="AN50">
        <v>0</v>
      </c>
      <c r="AO50">
        <v>0</v>
      </c>
      <c r="AP50">
        <v>4.95</v>
      </c>
      <c r="AQ50">
        <v>0</v>
      </c>
      <c r="AR50">
        <v>1.07</v>
      </c>
      <c r="AS50">
        <v>10.37</v>
      </c>
      <c r="AT50">
        <v>19.28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1801.0599999999997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359.53</v>
      </c>
      <c r="L51">
        <v>231.3</v>
      </c>
      <c r="M51">
        <v>43.38</v>
      </c>
      <c r="N51">
        <v>114.5</v>
      </c>
      <c r="O51">
        <v>119.86</v>
      </c>
      <c r="P51">
        <v>134.66999999999999</v>
      </c>
      <c r="Q51">
        <v>14.87</v>
      </c>
      <c r="R51">
        <v>15.21</v>
      </c>
      <c r="S51">
        <v>19.23</v>
      </c>
      <c r="T51">
        <v>0</v>
      </c>
      <c r="U51">
        <v>395.88</v>
      </c>
      <c r="V51">
        <v>17.28</v>
      </c>
      <c r="W51">
        <v>43.31</v>
      </c>
      <c r="X51">
        <v>136.33000000000001</v>
      </c>
      <c r="Y51">
        <v>0</v>
      </c>
      <c r="Z51">
        <v>0</v>
      </c>
      <c r="AA51">
        <v>0</v>
      </c>
      <c r="AB51">
        <v>1.93</v>
      </c>
      <c r="AC51">
        <v>0</v>
      </c>
      <c r="AD51">
        <v>0</v>
      </c>
      <c r="AE51">
        <v>15.89</v>
      </c>
      <c r="AF51">
        <v>8.5500000000000007</v>
      </c>
      <c r="AG51">
        <v>40.46</v>
      </c>
      <c r="AH51">
        <v>0</v>
      </c>
      <c r="AI51">
        <v>0</v>
      </c>
      <c r="AJ51">
        <v>0</v>
      </c>
      <c r="AK51">
        <v>50.53</v>
      </c>
      <c r="AL51">
        <v>12.32</v>
      </c>
      <c r="AM51">
        <v>0</v>
      </c>
      <c r="AN51">
        <v>0</v>
      </c>
      <c r="AO51">
        <v>0</v>
      </c>
      <c r="AP51">
        <v>9.8800000000000008</v>
      </c>
      <c r="AQ51">
        <v>0</v>
      </c>
      <c r="AR51">
        <v>1.07</v>
      </c>
      <c r="AS51">
        <v>10.37</v>
      </c>
      <c r="AT51">
        <v>19.28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1815.6299999999997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362.24</v>
      </c>
      <c r="L52">
        <v>231.3</v>
      </c>
      <c r="M52">
        <v>43.38</v>
      </c>
      <c r="N52">
        <v>114.5</v>
      </c>
      <c r="O52">
        <v>119.86</v>
      </c>
      <c r="P52">
        <v>134.66999999999999</v>
      </c>
      <c r="Q52">
        <v>14.87</v>
      </c>
      <c r="R52">
        <v>15.21</v>
      </c>
      <c r="S52">
        <v>19.23</v>
      </c>
      <c r="T52">
        <v>0</v>
      </c>
      <c r="U52">
        <v>395.88</v>
      </c>
      <c r="V52">
        <v>17.28</v>
      </c>
      <c r="W52">
        <v>43.31</v>
      </c>
      <c r="X52">
        <v>136.33000000000001</v>
      </c>
      <c r="Y52">
        <v>0</v>
      </c>
      <c r="Z52">
        <v>0</v>
      </c>
      <c r="AA52">
        <v>0</v>
      </c>
      <c r="AB52">
        <v>1.93</v>
      </c>
      <c r="AC52">
        <v>0</v>
      </c>
      <c r="AD52">
        <v>0</v>
      </c>
      <c r="AE52">
        <v>15.89</v>
      </c>
      <c r="AF52">
        <v>8.5500000000000007</v>
      </c>
      <c r="AG52">
        <v>40.46</v>
      </c>
      <c r="AH52">
        <v>0</v>
      </c>
      <c r="AI52">
        <v>0</v>
      </c>
      <c r="AJ52">
        <v>0</v>
      </c>
      <c r="AK52">
        <v>50.53</v>
      </c>
      <c r="AL52">
        <v>12.32</v>
      </c>
      <c r="AM52">
        <v>0</v>
      </c>
      <c r="AN52">
        <v>0</v>
      </c>
      <c r="AO52">
        <v>0</v>
      </c>
      <c r="AP52">
        <v>4.95</v>
      </c>
      <c r="AQ52">
        <v>0</v>
      </c>
      <c r="AR52">
        <v>1.07</v>
      </c>
      <c r="AS52">
        <v>10.37</v>
      </c>
      <c r="AT52">
        <v>19.28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1813.4099999999996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362.24</v>
      </c>
      <c r="L53">
        <v>231.3</v>
      </c>
      <c r="M53">
        <v>43.38</v>
      </c>
      <c r="N53">
        <v>114.5</v>
      </c>
      <c r="O53">
        <v>119.86</v>
      </c>
      <c r="P53">
        <v>106.48</v>
      </c>
      <c r="Q53">
        <v>11.58</v>
      </c>
      <c r="R53">
        <v>12.5</v>
      </c>
      <c r="S53">
        <v>13.99</v>
      </c>
      <c r="T53">
        <v>0</v>
      </c>
      <c r="U53">
        <v>395.88</v>
      </c>
      <c r="V53">
        <v>15.08</v>
      </c>
      <c r="W53">
        <v>38.090000000000003</v>
      </c>
      <c r="X53">
        <v>120.98</v>
      </c>
      <c r="Y53">
        <v>0</v>
      </c>
      <c r="Z53">
        <v>0</v>
      </c>
      <c r="AA53">
        <v>0</v>
      </c>
      <c r="AB53">
        <v>1.93</v>
      </c>
      <c r="AC53">
        <v>0</v>
      </c>
      <c r="AD53">
        <v>0</v>
      </c>
      <c r="AE53">
        <v>15.89</v>
      </c>
      <c r="AF53">
        <v>8.5500000000000007</v>
      </c>
      <c r="AG53">
        <v>40.46</v>
      </c>
      <c r="AH53">
        <v>0</v>
      </c>
      <c r="AI53">
        <v>0</v>
      </c>
      <c r="AJ53">
        <v>0</v>
      </c>
      <c r="AK53">
        <v>50.53</v>
      </c>
      <c r="AL53">
        <v>2.25</v>
      </c>
      <c r="AM53">
        <v>0</v>
      </c>
      <c r="AN53">
        <v>0</v>
      </c>
      <c r="AO53">
        <v>0</v>
      </c>
      <c r="AP53">
        <v>4.95</v>
      </c>
      <c r="AQ53">
        <v>0</v>
      </c>
      <c r="AR53">
        <v>1.07</v>
      </c>
      <c r="AS53">
        <v>4.41</v>
      </c>
      <c r="AT53">
        <v>19.28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1735.18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362.24</v>
      </c>
      <c r="L54">
        <v>231.3</v>
      </c>
      <c r="M54">
        <v>43.38</v>
      </c>
      <c r="N54">
        <v>114.5</v>
      </c>
      <c r="O54">
        <v>119.86</v>
      </c>
      <c r="P54">
        <v>106.48</v>
      </c>
      <c r="Q54">
        <v>11.58</v>
      </c>
      <c r="R54">
        <v>12.5</v>
      </c>
      <c r="S54">
        <v>13.99</v>
      </c>
      <c r="T54">
        <v>0</v>
      </c>
      <c r="U54">
        <v>395.88</v>
      </c>
      <c r="V54">
        <v>15.08</v>
      </c>
      <c r="W54">
        <v>38.090000000000003</v>
      </c>
      <c r="X54">
        <v>120.98</v>
      </c>
      <c r="Y54">
        <v>0</v>
      </c>
      <c r="Z54">
        <v>0</v>
      </c>
      <c r="AA54">
        <v>0</v>
      </c>
      <c r="AB54">
        <v>1.93</v>
      </c>
      <c r="AC54">
        <v>0</v>
      </c>
      <c r="AD54">
        <v>0</v>
      </c>
      <c r="AE54">
        <v>15.89</v>
      </c>
      <c r="AF54">
        <v>8.5500000000000007</v>
      </c>
      <c r="AG54">
        <v>40.46</v>
      </c>
      <c r="AH54">
        <v>0</v>
      </c>
      <c r="AI54">
        <v>0</v>
      </c>
      <c r="AJ54">
        <v>0</v>
      </c>
      <c r="AK54">
        <v>50.53</v>
      </c>
      <c r="AL54">
        <v>2.25</v>
      </c>
      <c r="AM54">
        <v>0</v>
      </c>
      <c r="AN54">
        <v>0</v>
      </c>
      <c r="AO54">
        <v>0</v>
      </c>
      <c r="AP54">
        <v>4.95</v>
      </c>
      <c r="AQ54">
        <v>0</v>
      </c>
      <c r="AR54">
        <v>1.07</v>
      </c>
      <c r="AS54">
        <v>4.41</v>
      </c>
      <c r="AT54">
        <v>19.28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1735.18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362.24</v>
      </c>
      <c r="L55">
        <v>231.3</v>
      </c>
      <c r="M55">
        <v>43.38</v>
      </c>
      <c r="N55">
        <v>114.5</v>
      </c>
      <c r="O55">
        <v>119.86</v>
      </c>
      <c r="P55">
        <v>106.48</v>
      </c>
      <c r="Q55">
        <v>11.58</v>
      </c>
      <c r="R55">
        <v>12.5</v>
      </c>
      <c r="S55">
        <v>13.99</v>
      </c>
      <c r="T55">
        <v>0</v>
      </c>
      <c r="U55">
        <v>395.88</v>
      </c>
      <c r="V55">
        <v>15.08</v>
      </c>
      <c r="W55">
        <v>38.090000000000003</v>
      </c>
      <c r="X55">
        <v>120.98</v>
      </c>
      <c r="Y55">
        <v>0</v>
      </c>
      <c r="Z55">
        <v>0</v>
      </c>
      <c r="AA55">
        <v>0</v>
      </c>
      <c r="AB55">
        <v>1.93</v>
      </c>
      <c r="AC55">
        <v>0</v>
      </c>
      <c r="AD55">
        <v>0</v>
      </c>
      <c r="AE55">
        <v>15.89</v>
      </c>
      <c r="AF55">
        <v>8.5500000000000007</v>
      </c>
      <c r="AG55">
        <v>40.46</v>
      </c>
      <c r="AH55">
        <v>0</v>
      </c>
      <c r="AI55">
        <v>0</v>
      </c>
      <c r="AJ55">
        <v>0</v>
      </c>
      <c r="AK55">
        <v>50.53</v>
      </c>
      <c r="AL55">
        <v>2.25</v>
      </c>
      <c r="AM55">
        <v>0</v>
      </c>
      <c r="AN55">
        <v>0</v>
      </c>
      <c r="AO55">
        <v>0</v>
      </c>
      <c r="AP55">
        <v>9.8800000000000008</v>
      </c>
      <c r="AQ55">
        <v>0</v>
      </c>
      <c r="AR55">
        <v>1.07</v>
      </c>
      <c r="AS55">
        <v>4.41</v>
      </c>
      <c r="AT55">
        <v>19.28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1740.1100000000001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362.24</v>
      </c>
      <c r="L56">
        <v>231.3</v>
      </c>
      <c r="M56">
        <v>43.38</v>
      </c>
      <c r="N56">
        <v>114.5</v>
      </c>
      <c r="O56">
        <v>119.86</v>
      </c>
      <c r="P56">
        <v>106.48</v>
      </c>
      <c r="Q56">
        <v>11.58</v>
      </c>
      <c r="R56">
        <v>12.5</v>
      </c>
      <c r="S56">
        <v>13.99</v>
      </c>
      <c r="T56">
        <v>0</v>
      </c>
      <c r="U56">
        <v>395.88</v>
      </c>
      <c r="V56">
        <v>15.08</v>
      </c>
      <c r="W56">
        <v>38.090000000000003</v>
      </c>
      <c r="X56">
        <v>120.98</v>
      </c>
      <c r="Y56">
        <v>0</v>
      </c>
      <c r="Z56">
        <v>0</v>
      </c>
      <c r="AA56">
        <v>0</v>
      </c>
      <c r="AB56">
        <v>1.93</v>
      </c>
      <c r="AC56">
        <v>0</v>
      </c>
      <c r="AD56">
        <v>0</v>
      </c>
      <c r="AE56">
        <v>15.89</v>
      </c>
      <c r="AF56">
        <v>8.5500000000000007</v>
      </c>
      <c r="AG56">
        <v>40.46</v>
      </c>
      <c r="AH56">
        <v>0</v>
      </c>
      <c r="AI56">
        <v>0</v>
      </c>
      <c r="AJ56">
        <v>0</v>
      </c>
      <c r="AK56">
        <v>50.53</v>
      </c>
      <c r="AL56">
        <v>2.25</v>
      </c>
      <c r="AM56">
        <v>0</v>
      </c>
      <c r="AN56">
        <v>0</v>
      </c>
      <c r="AO56">
        <v>0</v>
      </c>
      <c r="AP56">
        <v>5.55</v>
      </c>
      <c r="AQ56">
        <v>0</v>
      </c>
      <c r="AR56">
        <v>1.07</v>
      </c>
      <c r="AS56">
        <v>4.41</v>
      </c>
      <c r="AT56">
        <v>19.190000000000001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1735.69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362.23</v>
      </c>
      <c r="L57">
        <v>231.3</v>
      </c>
      <c r="M57">
        <v>53.03</v>
      </c>
      <c r="N57">
        <v>114.5</v>
      </c>
      <c r="O57">
        <v>119.86</v>
      </c>
      <c r="P57">
        <v>94.58</v>
      </c>
      <c r="Q57">
        <v>11.58</v>
      </c>
      <c r="R57">
        <v>12.5</v>
      </c>
      <c r="S57">
        <v>13.99</v>
      </c>
      <c r="T57">
        <v>0</v>
      </c>
      <c r="U57">
        <v>398.86</v>
      </c>
      <c r="V57">
        <v>11.18</v>
      </c>
      <c r="W57">
        <v>33</v>
      </c>
      <c r="X57">
        <v>95.85</v>
      </c>
      <c r="Y57">
        <v>0</v>
      </c>
      <c r="Z57">
        <v>0</v>
      </c>
      <c r="AA57">
        <v>0</v>
      </c>
      <c r="AB57">
        <v>1.93</v>
      </c>
      <c r="AC57">
        <v>0</v>
      </c>
      <c r="AD57">
        <v>0</v>
      </c>
      <c r="AE57">
        <v>15.89</v>
      </c>
      <c r="AF57">
        <v>8.5500000000000007</v>
      </c>
      <c r="AG57">
        <v>40.46</v>
      </c>
      <c r="AH57">
        <v>0</v>
      </c>
      <c r="AI57">
        <v>0</v>
      </c>
      <c r="AJ57">
        <v>0</v>
      </c>
      <c r="AK57">
        <v>50.53</v>
      </c>
      <c r="AL57">
        <v>2.25</v>
      </c>
      <c r="AM57">
        <v>0</v>
      </c>
      <c r="AN57">
        <v>0</v>
      </c>
      <c r="AO57">
        <v>0</v>
      </c>
      <c r="AP57">
        <v>5.55</v>
      </c>
      <c r="AQ57">
        <v>0</v>
      </c>
      <c r="AR57">
        <v>1.07</v>
      </c>
      <c r="AS57">
        <v>4.41</v>
      </c>
      <c r="AT57">
        <v>19.28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1702.38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362.23</v>
      </c>
      <c r="L58">
        <v>231.3</v>
      </c>
      <c r="M58">
        <v>64</v>
      </c>
      <c r="N58">
        <v>114.5</v>
      </c>
      <c r="O58">
        <v>119.86</v>
      </c>
      <c r="P58">
        <v>94.58</v>
      </c>
      <c r="Q58">
        <v>11.58</v>
      </c>
      <c r="R58">
        <v>12.5</v>
      </c>
      <c r="S58">
        <v>13.99</v>
      </c>
      <c r="T58">
        <v>0</v>
      </c>
      <c r="U58">
        <v>399.14</v>
      </c>
      <c r="V58">
        <v>11.18</v>
      </c>
      <c r="W58">
        <v>29.67</v>
      </c>
      <c r="X58">
        <v>95.85</v>
      </c>
      <c r="Y58">
        <v>0</v>
      </c>
      <c r="Z58">
        <v>0</v>
      </c>
      <c r="AA58">
        <v>0</v>
      </c>
      <c r="AB58">
        <v>1.93</v>
      </c>
      <c r="AC58">
        <v>0</v>
      </c>
      <c r="AD58">
        <v>0</v>
      </c>
      <c r="AE58">
        <v>15.89</v>
      </c>
      <c r="AF58">
        <v>8.5500000000000007</v>
      </c>
      <c r="AG58">
        <v>40.46</v>
      </c>
      <c r="AH58">
        <v>0</v>
      </c>
      <c r="AI58">
        <v>0</v>
      </c>
      <c r="AJ58">
        <v>0</v>
      </c>
      <c r="AK58">
        <v>50.53</v>
      </c>
      <c r="AL58">
        <v>2.25</v>
      </c>
      <c r="AM58">
        <v>0</v>
      </c>
      <c r="AN58">
        <v>0</v>
      </c>
      <c r="AO58">
        <v>0</v>
      </c>
      <c r="AP58">
        <v>5.55</v>
      </c>
      <c r="AQ58">
        <v>0</v>
      </c>
      <c r="AR58">
        <v>1.07</v>
      </c>
      <c r="AS58">
        <v>4.41</v>
      </c>
      <c r="AT58">
        <v>19.28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1710.3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362.24</v>
      </c>
      <c r="L59">
        <v>231.3</v>
      </c>
      <c r="M59">
        <v>71.44</v>
      </c>
      <c r="N59">
        <v>114.5</v>
      </c>
      <c r="O59">
        <v>119.86</v>
      </c>
      <c r="P59">
        <v>131.69</v>
      </c>
      <c r="Q59">
        <v>11.58</v>
      </c>
      <c r="R59">
        <v>12.5</v>
      </c>
      <c r="S59">
        <v>13.99</v>
      </c>
      <c r="T59">
        <v>0</v>
      </c>
      <c r="U59">
        <v>399.14</v>
      </c>
      <c r="V59">
        <v>15.08</v>
      </c>
      <c r="W59">
        <v>29.67</v>
      </c>
      <c r="X59">
        <v>123.4</v>
      </c>
      <c r="Y59">
        <v>0</v>
      </c>
      <c r="Z59">
        <v>0</v>
      </c>
      <c r="AA59">
        <v>0</v>
      </c>
      <c r="AB59">
        <v>1.93</v>
      </c>
      <c r="AC59">
        <v>0</v>
      </c>
      <c r="AD59">
        <v>0</v>
      </c>
      <c r="AE59">
        <v>15.89</v>
      </c>
      <c r="AF59">
        <v>8.5500000000000007</v>
      </c>
      <c r="AG59">
        <v>40.46</v>
      </c>
      <c r="AH59">
        <v>0</v>
      </c>
      <c r="AI59">
        <v>0</v>
      </c>
      <c r="AJ59">
        <v>0</v>
      </c>
      <c r="AK59">
        <v>50.53</v>
      </c>
      <c r="AL59">
        <v>2.25</v>
      </c>
      <c r="AM59">
        <v>0</v>
      </c>
      <c r="AN59">
        <v>0</v>
      </c>
      <c r="AO59">
        <v>0</v>
      </c>
      <c r="AP59">
        <v>5.55</v>
      </c>
      <c r="AQ59">
        <v>0</v>
      </c>
      <c r="AR59">
        <v>0.64</v>
      </c>
      <c r="AS59">
        <v>4.41</v>
      </c>
      <c r="AT59">
        <v>19.28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1785.88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362.24</v>
      </c>
      <c r="L60">
        <v>231.3</v>
      </c>
      <c r="M60">
        <v>72.31</v>
      </c>
      <c r="N60">
        <v>114.5</v>
      </c>
      <c r="O60">
        <v>119.86</v>
      </c>
      <c r="P60">
        <v>134.66999999999999</v>
      </c>
      <c r="Q60">
        <v>11.58</v>
      </c>
      <c r="R60">
        <v>12.5</v>
      </c>
      <c r="S60">
        <v>13.99</v>
      </c>
      <c r="T60">
        <v>0</v>
      </c>
      <c r="U60">
        <v>399.14</v>
      </c>
      <c r="V60">
        <v>15.08</v>
      </c>
      <c r="W60">
        <v>38.090000000000003</v>
      </c>
      <c r="X60">
        <v>123.4</v>
      </c>
      <c r="Y60">
        <v>0</v>
      </c>
      <c r="Z60">
        <v>0</v>
      </c>
      <c r="AA60">
        <v>0</v>
      </c>
      <c r="AB60">
        <v>1.93</v>
      </c>
      <c r="AC60">
        <v>0</v>
      </c>
      <c r="AD60">
        <v>0</v>
      </c>
      <c r="AE60">
        <v>15.89</v>
      </c>
      <c r="AF60">
        <v>8.5500000000000007</v>
      </c>
      <c r="AG60">
        <v>40.46</v>
      </c>
      <c r="AH60">
        <v>0</v>
      </c>
      <c r="AI60">
        <v>0</v>
      </c>
      <c r="AJ60">
        <v>0</v>
      </c>
      <c r="AK60">
        <v>50.53</v>
      </c>
      <c r="AL60">
        <v>2.25</v>
      </c>
      <c r="AM60">
        <v>0</v>
      </c>
      <c r="AN60">
        <v>0</v>
      </c>
      <c r="AO60">
        <v>0</v>
      </c>
      <c r="AP60">
        <v>5.55</v>
      </c>
      <c r="AQ60">
        <v>0</v>
      </c>
      <c r="AR60">
        <v>0.64</v>
      </c>
      <c r="AS60">
        <v>4.41</v>
      </c>
      <c r="AT60">
        <v>19.28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1798.1499999999999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362.24</v>
      </c>
      <c r="L61">
        <v>231.3</v>
      </c>
      <c r="M61">
        <v>76.25</v>
      </c>
      <c r="N61">
        <v>114.5</v>
      </c>
      <c r="O61">
        <v>119.86</v>
      </c>
      <c r="P61">
        <v>134.66999999999999</v>
      </c>
      <c r="Q61">
        <v>14.87</v>
      </c>
      <c r="R61">
        <v>15.21</v>
      </c>
      <c r="S61">
        <v>17.739999999999998</v>
      </c>
      <c r="T61">
        <v>0</v>
      </c>
      <c r="U61">
        <v>399.14</v>
      </c>
      <c r="V61">
        <v>15.08</v>
      </c>
      <c r="W61">
        <v>38.090000000000003</v>
      </c>
      <c r="X61">
        <v>123.4</v>
      </c>
      <c r="Y61">
        <v>0</v>
      </c>
      <c r="Z61">
        <v>0</v>
      </c>
      <c r="AA61">
        <v>0</v>
      </c>
      <c r="AB61">
        <v>1.93</v>
      </c>
      <c r="AC61">
        <v>0</v>
      </c>
      <c r="AD61">
        <v>0</v>
      </c>
      <c r="AE61">
        <v>15.89</v>
      </c>
      <c r="AF61">
        <v>8.5500000000000007</v>
      </c>
      <c r="AG61">
        <v>40.46</v>
      </c>
      <c r="AH61">
        <v>0</v>
      </c>
      <c r="AI61">
        <v>0</v>
      </c>
      <c r="AJ61">
        <v>0</v>
      </c>
      <c r="AK61">
        <v>50.53</v>
      </c>
      <c r="AL61">
        <v>2.25</v>
      </c>
      <c r="AM61">
        <v>0</v>
      </c>
      <c r="AN61">
        <v>0</v>
      </c>
      <c r="AO61">
        <v>0</v>
      </c>
      <c r="AP61">
        <v>5.55</v>
      </c>
      <c r="AQ61">
        <v>0</v>
      </c>
      <c r="AR61">
        <v>0.64</v>
      </c>
      <c r="AS61">
        <v>4.41</v>
      </c>
      <c r="AT61">
        <v>19.28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1811.84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362.24</v>
      </c>
      <c r="L62">
        <v>232.54</v>
      </c>
      <c r="M62">
        <v>77.13</v>
      </c>
      <c r="N62">
        <v>114.5</v>
      </c>
      <c r="O62">
        <v>119.86</v>
      </c>
      <c r="P62">
        <v>134.66999999999999</v>
      </c>
      <c r="Q62">
        <v>14.87</v>
      </c>
      <c r="R62">
        <v>15.21</v>
      </c>
      <c r="S62">
        <v>19.23</v>
      </c>
      <c r="T62">
        <v>0</v>
      </c>
      <c r="U62">
        <v>399.14</v>
      </c>
      <c r="V62">
        <v>15.08</v>
      </c>
      <c r="W62">
        <v>38.090000000000003</v>
      </c>
      <c r="X62">
        <v>123.4</v>
      </c>
      <c r="Y62">
        <v>0</v>
      </c>
      <c r="Z62">
        <v>0</v>
      </c>
      <c r="AA62">
        <v>0</v>
      </c>
      <c r="AB62">
        <v>1.93</v>
      </c>
      <c r="AC62">
        <v>0</v>
      </c>
      <c r="AD62">
        <v>0</v>
      </c>
      <c r="AE62">
        <v>15.89</v>
      </c>
      <c r="AF62">
        <v>8.5500000000000007</v>
      </c>
      <c r="AG62">
        <v>40.46</v>
      </c>
      <c r="AH62">
        <v>0</v>
      </c>
      <c r="AI62">
        <v>0</v>
      </c>
      <c r="AJ62">
        <v>0</v>
      </c>
      <c r="AK62">
        <v>50.53</v>
      </c>
      <c r="AL62">
        <v>2.25</v>
      </c>
      <c r="AM62">
        <v>0</v>
      </c>
      <c r="AN62">
        <v>0</v>
      </c>
      <c r="AO62">
        <v>0</v>
      </c>
      <c r="AP62">
        <v>5.55</v>
      </c>
      <c r="AQ62">
        <v>0</v>
      </c>
      <c r="AR62">
        <v>0.64</v>
      </c>
      <c r="AS62">
        <v>4.41</v>
      </c>
      <c r="AT62">
        <v>19.28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1815.45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362.23</v>
      </c>
      <c r="L63">
        <v>231.3</v>
      </c>
      <c r="M63">
        <v>81.069999999999993</v>
      </c>
      <c r="N63">
        <v>114.5</v>
      </c>
      <c r="O63">
        <v>119.86</v>
      </c>
      <c r="P63">
        <v>134.66999999999999</v>
      </c>
      <c r="Q63">
        <v>11.58</v>
      </c>
      <c r="R63">
        <v>12.5</v>
      </c>
      <c r="S63">
        <v>13.99</v>
      </c>
      <c r="T63">
        <v>0</v>
      </c>
      <c r="U63">
        <v>399.14</v>
      </c>
      <c r="V63">
        <v>17.2</v>
      </c>
      <c r="W63">
        <v>38.090000000000003</v>
      </c>
      <c r="X63">
        <v>123.4</v>
      </c>
      <c r="Y63">
        <v>0</v>
      </c>
      <c r="Z63">
        <v>0</v>
      </c>
      <c r="AA63">
        <v>0</v>
      </c>
      <c r="AB63">
        <v>1.93</v>
      </c>
      <c r="AC63">
        <v>0</v>
      </c>
      <c r="AD63">
        <v>0</v>
      </c>
      <c r="AE63">
        <v>15.89</v>
      </c>
      <c r="AF63">
        <v>8.5500000000000007</v>
      </c>
      <c r="AG63">
        <v>40.46</v>
      </c>
      <c r="AH63">
        <v>0</v>
      </c>
      <c r="AI63">
        <v>0</v>
      </c>
      <c r="AJ63">
        <v>0</v>
      </c>
      <c r="AK63">
        <v>50.53</v>
      </c>
      <c r="AL63">
        <v>2.25</v>
      </c>
      <c r="AM63">
        <v>0</v>
      </c>
      <c r="AN63">
        <v>0</v>
      </c>
      <c r="AO63">
        <v>0</v>
      </c>
      <c r="AP63">
        <v>5.55</v>
      </c>
      <c r="AQ63">
        <v>0</v>
      </c>
      <c r="AR63">
        <v>0.64</v>
      </c>
      <c r="AS63">
        <v>4.41</v>
      </c>
      <c r="AT63">
        <v>19.28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1809.02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362.24</v>
      </c>
      <c r="L64">
        <v>231.3</v>
      </c>
      <c r="M64">
        <v>81.95</v>
      </c>
      <c r="N64">
        <v>114.5</v>
      </c>
      <c r="O64">
        <v>119.86</v>
      </c>
      <c r="P64">
        <v>134.66999999999999</v>
      </c>
      <c r="Q64">
        <v>11.58</v>
      </c>
      <c r="R64">
        <v>12.5</v>
      </c>
      <c r="S64">
        <v>13.99</v>
      </c>
      <c r="T64">
        <v>0</v>
      </c>
      <c r="U64">
        <v>399.14</v>
      </c>
      <c r="V64">
        <v>17.86</v>
      </c>
      <c r="W64">
        <v>38.090000000000003</v>
      </c>
      <c r="X64">
        <v>123.4</v>
      </c>
      <c r="Y64">
        <v>0</v>
      </c>
      <c r="Z64">
        <v>0</v>
      </c>
      <c r="AA64">
        <v>0</v>
      </c>
      <c r="AB64">
        <v>1.93</v>
      </c>
      <c r="AC64">
        <v>0</v>
      </c>
      <c r="AD64">
        <v>0</v>
      </c>
      <c r="AE64">
        <v>15.89</v>
      </c>
      <c r="AF64">
        <v>8.5500000000000007</v>
      </c>
      <c r="AG64">
        <v>40.46</v>
      </c>
      <c r="AH64">
        <v>0</v>
      </c>
      <c r="AI64">
        <v>0</v>
      </c>
      <c r="AJ64">
        <v>0</v>
      </c>
      <c r="AK64">
        <v>50.53</v>
      </c>
      <c r="AL64">
        <v>2.25</v>
      </c>
      <c r="AM64">
        <v>0</v>
      </c>
      <c r="AN64">
        <v>0</v>
      </c>
      <c r="AO64">
        <v>0</v>
      </c>
      <c r="AP64">
        <v>5.55</v>
      </c>
      <c r="AQ64">
        <v>0</v>
      </c>
      <c r="AR64">
        <v>0.64</v>
      </c>
      <c r="AS64">
        <v>4.41</v>
      </c>
      <c r="AT64">
        <v>19.28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1810.5700000000002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362.24</v>
      </c>
      <c r="L65">
        <v>232.54</v>
      </c>
      <c r="M65">
        <v>85.89</v>
      </c>
      <c r="N65">
        <v>114.5</v>
      </c>
      <c r="O65">
        <v>119.86</v>
      </c>
      <c r="P65">
        <v>134.66999999999999</v>
      </c>
      <c r="Q65">
        <v>14.87</v>
      </c>
      <c r="R65">
        <v>14.91</v>
      </c>
      <c r="S65">
        <v>19.23</v>
      </c>
      <c r="T65">
        <v>0</v>
      </c>
      <c r="U65">
        <v>399.14</v>
      </c>
      <c r="V65">
        <v>17.86</v>
      </c>
      <c r="W65">
        <v>38.090000000000003</v>
      </c>
      <c r="X65">
        <v>123.4</v>
      </c>
      <c r="Y65">
        <v>0</v>
      </c>
      <c r="Z65">
        <v>0</v>
      </c>
      <c r="AA65">
        <v>0</v>
      </c>
      <c r="AB65">
        <v>1.93</v>
      </c>
      <c r="AC65">
        <v>0</v>
      </c>
      <c r="AD65">
        <v>8.8000000000000007</v>
      </c>
      <c r="AE65">
        <v>31.78</v>
      </c>
      <c r="AF65">
        <v>8.5500000000000007</v>
      </c>
      <c r="AG65">
        <v>40.46</v>
      </c>
      <c r="AH65">
        <v>22.55</v>
      </c>
      <c r="AI65">
        <v>0</v>
      </c>
      <c r="AJ65">
        <v>0</v>
      </c>
      <c r="AK65">
        <v>50.53</v>
      </c>
      <c r="AL65">
        <v>2.25</v>
      </c>
      <c r="AM65">
        <v>0</v>
      </c>
      <c r="AN65">
        <v>0</v>
      </c>
      <c r="AO65">
        <v>0</v>
      </c>
      <c r="AP65">
        <v>9.8800000000000008</v>
      </c>
      <c r="AQ65">
        <v>0</v>
      </c>
      <c r="AR65">
        <v>0.64</v>
      </c>
      <c r="AS65">
        <v>4.41</v>
      </c>
      <c r="AT65">
        <v>19.28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1878.26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362.24</v>
      </c>
      <c r="L66">
        <v>315.95</v>
      </c>
      <c r="M66">
        <v>86.77</v>
      </c>
      <c r="N66">
        <v>114.5</v>
      </c>
      <c r="O66">
        <v>119.86</v>
      </c>
      <c r="P66">
        <v>134.66999999999999</v>
      </c>
      <c r="Q66">
        <v>14.87</v>
      </c>
      <c r="R66">
        <v>18.03</v>
      </c>
      <c r="S66">
        <v>22.7</v>
      </c>
      <c r="T66">
        <v>0</v>
      </c>
      <c r="U66">
        <v>399.14</v>
      </c>
      <c r="V66">
        <v>17.86</v>
      </c>
      <c r="W66">
        <v>38.090000000000003</v>
      </c>
      <c r="X66">
        <v>123.4</v>
      </c>
      <c r="Y66">
        <v>0</v>
      </c>
      <c r="Z66">
        <v>0</v>
      </c>
      <c r="AA66">
        <v>0</v>
      </c>
      <c r="AB66">
        <v>1.93</v>
      </c>
      <c r="AC66">
        <v>0</v>
      </c>
      <c r="AD66">
        <v>8.8000000000000007</v>
      </c>
      <c r="AE66">
        <v>31.78</v>
      </c>
      <c r="AF66">
        <v>8.5500000000000007</v>
      </c>
      <c r="AG66">
        <v>40.46</v>
      </c>
      <c r="AH66">
        <v>45.1</v>
      </c>
      <c r="AI66">
        <v>0</v>
      </c>
      <c r="AJ66">
        <v>0</v>
      </c>
      <c r="AK66">
        <v>50.53</v>
      </c>
      <c r="AL66">
        <v>2.25</v>
      </c>
      <c r="AM66">
        <v>0</v>
      </c>
      <c r="AN66">
        <v>0</v>
      </c>
      <c r="AO66">
        <v>0</v>
      </c>
      <c r="AP66">
        <v>5.55</v>
      </c>
      <c r="AQ66">
        <v>0</v>
      </c>
      <c r="AR66">
        <v>0.64</v>
      </c>
      <c r="AS66">
        <v>4.41</v>
      </c>
      <c r="AT66">
        <v>19.28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1987.36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362.24</v>
      </c>
      <c r="L67">
        <v>395.04</v>
      </c>
      <c r="M67">
        <v>88.56</v>
      </c>
      <c r="N67">
        <v>114.5</v>
      </c>
      <c r="O67">
        <v>119.86</v>
      </c>
      <c r="P67">
        <v>134.66999999999999</v>
      </c>
      <c r="Q67">
        <v>14.87</v>
      </c>
      <c r="R67">
        <v>18.03</v>
      </c>
      <c r="S67">
        <v>22.7</v>
      </c>
      <c r="T67">
        <v>0</v>
      </c>
      <c r="U67">
        <v>399.14</v>
      </c>
      <c r="V67">
        <v>20.05</v>
      </c>
      <c r="W67">
        <v>43.31</v>
      </c>
      <c r="X67">
        <v>138.75</v>
      </c>
      <c r="Y67">
        <v>0</v>
      </c>
      <c r="Z67">
        <v>0</v>
      </c>
      <c r="AA67">
        <v>0</v>
      </c>
      <c r="AB67">
        <v>1.93</v>
      </c>
      <c r="AC67">
        <v>0</v>
      </c>
      <c r="AD67">
        <v>8.8000000000000007</v>
      </c>
      <c r="AE67">
        <v>31.78</v>
      </c>
      <c r="AF67">
        <v>8.5500000000000007</v>
      </c>
      <c r="AG67">
        <v>40.46</v>
      </c>
      <c r="AH67">
        <v>45.1</v>
      </c>
      <c r="AI67">
        <v>0</v>
      </c>
      <c r="AJ67">
        <v>0</v>
      </c>
      <c r="AK67">
        <v>50.53</v>
      </c>
      <c r="AL67">
        <v>2.25</v>
      </c>
      <c r="AM67">
        <v>0</v>
      </c>
      <c r="AN67">
        <v>0</v>
      </c>
      <c r="AO67">
        <v>0</v>
      </c>
      <c r="AP67">
        <v>5.55</v>
      </c>
      <c r="AQ67">
        <v>14.89</v>
      </c>
      <c r="AR67">
        <v>0.64</v>
      </c>
      <c r="AS67">
        <v>4.41</v>
      </c>
      <c r="AT67">
        <v>19.28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2105.8899999999994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362.24</v>
      </c>
      <c r="L68">
        <v>395.04</v>
      </c>
      <c r="M68">
        <v>88.7</v>
      </c>
      <c r="N68">
        <v>114.5</v>
      </c>
      <c r="O68">
        <v>119.86</v>
      </c>
      <c r="P68">
        <v>134.66999999999999</v>
      </c>
      <c r="Q68">
        <v>16.64</v>
      </c>
      <c r="R68">
        <v>18.03</v>
      </c>
      <c r="S68">
        <v>22.7</v>
      </c>
      <c r="T68">
        <v>0</v>
      </c>
      <c r="U68">
        <v>399.14</v>
      </c>
      <c r="V68">
        <v>20.05</v>
      </c>
      <c r="W68">
        <v>43.31</v>
      </c>
      <c r="X68">
        <v>138.75</v>
      </c>
      <c r="Y68">
        <v>0</v>
      </c>
      <c r="Z68">
        <v>0</v>
      </c>
      <c r="AA68">
        <v>0</v>
      </c>
      <c r="AB68">
        <v>1.93</v>
      </c>
      <c r="AC68">
        <v>0</v>
      </c>
      <c r="AD68">
        <v>8.8000000000000007</v>
      </c>
      <c r="AE68">
        <v>31.78</v>
      </c>
      <c r="AF68">
        <v>8.5500000000000007</v>
      </c>
      <c r="AG68">
        <v>40.46</v>
      </c>
      <c r="AH68">
        <v>67.099999999999994</v>
      </c>
      <c r="AI68">
        <v>0</v>
      </c>
      <c r="AJ68">
        <v>0</v>
      </c>
      <c r="AK68">
        <v>50.53</v>
      </c>
      <c r="AL68">
        <v>2.25</v>
      </c>
      <c r="AM68">
        <v>0</v>
      </c>
      <c r="AN68">
        <v>0</v>
      </c>
      <c r="AO68">
        <v>0</v>
      </c>
      <c r="AP68">
        <v>5.55</v>
      </c>
      <c r="AQ68">
        <v>29.76</v>
      </c>
      <c r="AR68">
        <v>0.64</v>
      </c>
      <c r="AS68">
        <v>4.41</v>
      </c>
      <c r="AT68">
        <v>19.28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2144.67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362.24</v>
      </c>
      <c r="L69">
        <v>396</v>
      </c>
      <c r="M69">
        <v>88.7</v>
      </c>
      <c r="N69">
        <v>114.5</v>
      </c>
      <c r="O69">
        <v>119.86</v>
      </c>
      <c r="P69">
        <v>134.66999999999999</v>
      </c>
      <c r="Q69">
        <v>19.82</v>
      </c>
      <c r="R69">
        <v>20.18</v>
      </c>
      <c r="S69">
        <v>25.43</v>
      </c>
      <c r="T69">
        <v>0</v>
      </c>
      <c r="U69">
        <v>403.2</v>
      </c>
      <c r="V69">
        <v>20.05</v>
      </c>
      <c r="W69">
        <v>43.31</v>
      </c>
      <c r="X69">
        <v>138.75</v>
      </c>
      <c r="Y69">
        <v>0</v>
      </c>
      <c r="Z69">
        <v>0</v>
      </c>
      <c r="AA69">
        <v>0</v>
      </c>
      <c r="AB69">
        <v>1.93</v>
      </c>
      <c r="AC69">
        <v>0</v>
      </c>
      <c r="AD69">
        <v>8.8000000000000007</v>
      </c>
      <c r="AE69">
        <v>31.78</v>
      </c>
      <c r="AF69">
        <v>8.5500000000000007</v>
      </c>
      <c r="AG69">
        <v>40.46</v>
      </c>
      <c r="AH69">
        <v>90.2</v>
      </c>
      <c r="AI69">
        <v>0</v>
      </c>
      <c r="AJ69">
        <v>0</v>
      </c>
      <c r="AK69">
        <v>50.53</v>
      </c>
      <c r="AL69">
        <v>2.25</v>
      </c>
      <c r="AM69">
        <v>0</v>
      </c>
      <c r="AN69">
        <v>0</v>
      </c>
      <c r="AO69">
        <v>0</v>
      </c>
      <c r="AP69">
        <v>5.55</v>
      </c>
      <c r="AQ69">
        <v>29.76</v>
      </c>
      <c r="AR69">
        <v>0.64</v>
      </c>
      <c r="AS69">
        <v>4.41</v>
      </c>
      <c r="AT69">
        <v>19.28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2180.8500000000004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399.08</v>
      </c>
      <c r="L70">
        <v>414.24</v>
      </c>
      <c r="M70">
        <v>88.7</v>
      </c>
      <c r="N70">
        <v>114.5</v>
      </c>
      <c r="O70">
        <v>119.86</v>
      </c>
      <c r="P70">
        <v>134.66999999999999</v>
      </c>
      <c r="Q70">
        <v>19.82</v>
      </c>
      <c r="R70">
        <v>20.43</v>
      </c>
      <c r="S70">
        <v>25.44</v>
      </c>
      <c r="T70">
        <v>0</v>
      </c>
      <c r="U70">
        <v>403.74</v>
      </c>
      <c r="V70">
        <v>20.05</v>
      </c>
      <c r="W70">
        <v>43.31</v>
      </c>
      <c r="X70">
        <v>138.75</v>
      </c>
      <c r="Y70">
        <v>0</v>
      </c>
      <c r="Z70">
        <v>0</v>
      </c>
      <c r="AA70">
        <v>0</v>
      </c>
      <c r="AB70">
        <v>1.93</v>
      </c>
      <c r="AC70">
        <v>0</v>
      </c>
      <c r="AD70">
        <v>8.8000000000000007</v>
      </c>
      <c r="AE70">
        <v>31.78</v>
      </c>
      <c r="AF70">
        <v>8.5500000000000007</v>
      </c>
      <c r="AG70">
        <v>40.46</v>
      </c>
      <c r="AH70">
        <v>90.2</v>
      </c>
      <c r="AI70">
        <v>0</v>
      </c>
      <c r="AJ70">
        <v>0</v>
      </c>
      <c r="AK70">
        <v>50.53</v>
      </c>
      <c r="AL70">
        <v>2.25</v>
      </c>
      <c r="AM70">
        <v>0</v>
      </c>
      <c r="AN70">
        <v>0</v>
      </c>
      <c r="AO70">
        <v>0</v>
      </c>
      <c r="AP70">
        <v>5.55</v>
      </c>
      <c r="AQ70">
        <v>44.65</v>
      </c>
      <c r="AR70">
        <v>0.64</v>
      </c>
      <c r="AS70">
        <v>4.41</v>
      </c>
      <c r="AT70">
        <v>19.28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2251.6200000000003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368.32</v>
      </c>
      <c r="L71">
        <v>226.72</v>
      </c>
      <c r="M71">
        <v>88.7</v>
      </c>
      <c r="N71">
        <v>114.5</v>
      </c>
      <c r="O71">
        <v>119.86</v>
      </c>
      <c r="P71">
        <v>134.66999999999999</v>
      </c>
      <c r="Q71">
        <v>17.68</v>
      </c>
      <c r="R71">
        <v>18.13</v>
      </c>
      <c r="S71">
        <v>22.84</v>
      </c>
      <c r="T71">
        <v>0</v>
      </c>
      <c r="U71">
        <v>403.74</v>
      </c>
      <c r="V71">
        <v>20.05</v>
      </c>
      <c r="W71">
        <v>43.31</v>
      </c>
      <c r="X71">
        <v>138.75</v>
      </c>
      <c r="Y71">
        <v>0</v>
      </c>
      <c r="Z71">
        <v>0</v>
      </c>
      <c r="AA71">
        <v>0</v>
      </c>
      <c r="AB71">
        <v>2.31</v>
      </c>
      <c r="AC71">
        <v>0</v>
      </c>
      <c r="AD71">
        <v>8.8000000000000007</v>
      </c>
      <c r="AE71">
        <v>31.78</v>
      </c>
      <c r="AF71">
        <v>8.5500000000000007</v>
      </c>
      <c r="AG71">
        <v>40.46</v>
      </c>
      <c r="AH71">
        <v>90.2</v>
      </c>
      <c r="AI71">
        <v>0</v>
      </c>
      <c r="AJ71">
        <v>0</v>
      </c>
      <c r="AK71">
        <v>50.53</v>
      </c>
      <c r="AL71">
        <v>2.25</v>
      </c>
      <c r="AM71">
        <v>0</v>
      </c>
      <c r="AN71">
        <v>0</v>
      </c>
      <c r="AO71">
        <v>0</v>
      </c>
      <c r="AP71">
        <v>5.55</v>
      </c>
      <c r="AQ71">
        <v>44.65</v>
      </c>
      <c r="AR71">
        <v>0.64</v>
      </c>
      <c r="AS71">
        <v>4.41</v>
      </c>
      <c r="AT71">
        <v>19.28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2026.68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361.95</v>
      </c>
      <c r="L72">
        <v>226.72</v>
      </c>
      <c r="M72">
        <v>88.7</v>
      </c>
      <c r="N72">
        <v>114.5</v>
      </c>
      <c r="O72">
        <v>119.86</v>
      </c>
      <c r="P72">
        <v>134.66999999999999</v>
      </c>
      <c r="Q72">
        <v>17.68</v>
      </c>
      <c r="R72">
        <v>18.13</v>
      </c>
      <c r="S72">
        <v>22.84</v>
      </c>
      <c r="T72">
        <v>0</v>
      </c>
      <c r="U72">
        <v>403.74</v>
      </c>
      <c r="V72">
        <v>20.05</v>
      </c>
      <c r="W72">
        <v>43.31</v>
      </c>
      <c r="X72">
        <v>138.75</v>
      </c>
      <c r="Y72">
        <v>0</v>
      </c>
      <c r="Z72">
        <v>1.06</v>
      </c>
      <c r="AA72">
        <v>11.42</v>
      </c>
      <c r="AB72">
        <v>3.86</v>
      </c>
      <c r="AC72">
        <v>9.33</v>
      </c>
      <c r="AD72">
        <v>17.61</v>
      </c>
      <c r="AE72">
        <v>31.78</v>
      </c>
      <c r="AF72">
        <v>8.5500000000000007</v>
      </c>
      <c r="AG72">
        <v>40.46</v>
      </c>
      <c r="AH72">
        <v>112.75</v>
      </c>
      <c r="AI72">
        <v>0</v>
      </c>
      <c r="AJ72">
        <v>0</v>
      </c>
      <c r="AK72">
        <v>50.53</v>
      </c>
      <c r="AL72">
        <v>2.25</v>
      </c>
      <c r="AM72">
        <v>0</v>
      </c>
      <c r="AN72">
        <v>0</v>
      </c>
      <c r="AO72">
        <v>0</v>
      </c>
      <c r="AP72">
        <v>5.55</v>
      </c>
      <c r="AQ72">
        <v>44.65</v>
      </c>
      <c r="AR72">
        <v>0.64</v>
      </c>
      <c r="AS72">
        <v>4.41</v>
      </c>
      <c r="AT72">
        <v>19.28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2075.0299999999997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361.95</v>
      </c>
      <c r="L73">
        <v>226.72</v>
      </c>
      <c r="M73">
        <v>88.7</v>
      </c>
      <c r="N73">
        <v>114.5</v>
      </c>
      <c r="O73">
        <v>119.86</v>
      </c>
      <c r="P73">
        <v>134.66999999999999</v>
      </c>
      <c r="Q73">
        <v>17.68</v>
      </c>
      <c r="R73">
        <v>18.13</v>
      </c>
      <c r="S73">
        <v>22.84</v>
      </c>
      <c r="T73">
        <v>0</v>
      </c>
      <c r="U73">
        <v>403.74</v>
      </c>
      <c r="V73">
        <v>20.05</v>
      </c>
      <c r="W73">
        <v>43.31</v>
      </c>
      <c r="X73">
        <v>138.75</v>
      </c>
      <c r="Y73">
        <v>0</v>
      </c>
      <c r="Z73">
        <v>3.18</v>
      </c>
      <c r="AA73">
        <v>27.09</v>
      </c>
      <c r="AB73">
        <v>7.71</v>
      </c>
      <c r="AC73">
        <v>18.66</v>
      </c>
      <c r="AD73">
        <v>26.42</v>
      </c>
      <c r="AE73">
        <v>31.78</v>
      </c>
      <c r="AF73">
        <v>8.5500000000000007</v>
      </c>
      <c r="AG73">
        <v>40.46</v>
      </c>
      <c r="AH73">
        <v>135.30000000000001</v>
      </c>
      <c r="AI73">
        <v>0</v>
      </c>
      <c r="AJ73">
        <v>0</v>
      </c>
      <c r="AK73">
        <v>50.53</v>
      </c>
      <c r="AL73">
        <v>2.25</v>
      </c>
      <c r="AM73">
        <v>5.08</v>
      </c>
      <c r="AN73">
        <v>0</v>
      </c>
      <c r="AO73">
        <v>0</v>
      </c>
      <c r="AP73">
        <v>5.55</v>
      </c>
      <c r="AQ73">
        <v>60.01</v>
      </c>
      <c r="AR73">
        <v>0.64</v>
      </c>
      <c r="AS73">
        <v>4.41</v>
      </c>
      <c r="AT73">
        <v>19.28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2157.8000000000006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361.95</v>
      </c>
      <c r="L74">
        <v>226.72</v>
      </c>
      <c r="M74">
        <v>88.7</v>
      </c>
      <c r="N74">
        <v>114.5</v>
      </c>
      <c r="O74">
        <v>119.86</v>
      </c>
      <c r="P74">
        <v>134.66999999999999</v>
      </c>
      <c r="Q74">
        <v>17.68</v>
      </c>
      <c r="R74">
        <v>18.13</v>
      </c>
      <c r="S74">
        <v>22.84</v>
      </c>
      <c r="T74">
        <v>0</v>
      </c>
      <c r="U74">
        <v>403.74</v>
      </c>
      <c r="V74">
        <v>20.05</v>
      </c>
      <c r="W74">
        <v>43.31</v>
      </c>
      <c r="X74">
        <v>138.75</v>
      </c>
      <c r="Y74">
        <v>0</v>
      </c>
      <c r="Z74">
        <v>18.86</v>
      </c>
      <c r="AA74">
        <v>40.64</v>
      </c>
      <c r="AB74">
        <v>38.090000000000003</v>
      </c>
      <c r="AC74">
        <v>28.02</v>
      </c>
      <c r="AD74">
        <v>35.24</v>
      </c>
      <c r="AE74">
        <v>47.66</v>
      </c>
      <c r="AF74">
        <v>19.010000000000002</v>
      </c>
      <c r="AG74">
        <v>40.46</v>
      </c>
      <c r="AH74">
        <v>135.30000000000001</v>
      </c>
      <c r="AI74">
        <v>0</v>
      </c>
      <c r="AJ74">
        <v>0</v>
      </c>
      <c r="AK74">
        <v>50.53</v>
      </c>
      <c r="AL74">
        <v>2.25</v>
      </c>
      <c r="AM74">
        <v>10.16</v>
      </c>
      <c r="AN74">
        <v>0</v>
      </c>
      <c r="AO74">
        <v>0</v>
      </c>
      <c r="AP74">
        <v>5.55</v>
      </c>
      <c r="AQ74">
        <v>60.01</v>
      </c>
      <c r="AR74">
        <v>2.66</v>
      </c>
      <c r="AS74">
        <v>4.41</v>
      </c>
      <c r="AT74">
        <v>19.28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2269.0300000000007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391.02</v>
      </c>
      <c r="L75">
        <v>226.72</v>
      </c>
      <c r="M75">
        <v>88.7</v>
      </c>
      <c r="N75">
        <v>114.5</v>
      </c>
      <c r="O75">
        <v>119.86</v>
      </c>
      <c r="P75">
        <v>134.66999999999999</v>
      </c>
      <c r="Q75">
        <v>19.82</v>
      </c>
      <c r="R75">
        <v>20.34</v>
      </c>
      <c r="S75">
        <v>25.33</v>
      </c>
      <c r="T75">
        <v>0</v>
      </c>
      <c r="U75">
        <v>403.74</v>
      </c>
      <c r="V75">
        <v>20.05</v>
      </c>
      <c r="W75">
        <v>43.31</v>
      </c>
      <c r="X75">
        <v>138.75</v>
      </c>
      <c r="Y75">
        <v>0</v>
      </c>
      <c r="Z75">
        <v>18.86</v>
      </c>
      <c r="AA75">
        <v>40.64</v>
      </c>
      <c r="AB75">
        <v>38.090000000000003</v>
      </c>
      <c r="AC75">
        <v>28.02</v>
      </c>
      <c r="AD75">
        <v>35.24</v>
      </c>
      <c r="AE75">
        <v>47.66</v>
      </c>
      <c r="AF75">
        <v>19.010000000000002</v>
      </c>
      <c r="AG75">
        <v>40.46</v>
      </c>
      <c r="AH75">
        <v>135.30000000000001</v>
      </c>
      <c r="AI75">
        <v>0</v>
      </c>
      <c r="AJ75">
        <v>0</v>
      </c>
      <c r="AK75">
        <v>50.53</v>
      </c>
      <c r="AL75">
        <v>2.25</v>
      </c>
      <c r="AM75">
        <v>10.16</v>
      </c>
      <c r="AN75">
        <v>0</v>
      </c>
      <c r="AO75">
        <v>0</v>
      </c>
      <c r="AP75">
        <v>5.55</v>
      </c>
      <c r="AQ75">
        <v>60.01</v>
      </c>
      <c r="AR75">
        <v>34.06</v>
      </c>
      <c r="AS75">
        <v>4.41</v>
      </c>
      <c r="AT75">
        <v>19.28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2336.34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447.32</v>
      </c>
      <c r="L76">
        <v>226.72</v>
      </c>
      <c r="M76">
        <v>88.7</v>
      </c>
      <c r="N76">
        <v>114.5</v>
      </c>
      <c r="O76">
        <v>119.86</v>
      </c>
      <c r="P76">
        <v>134.66999999999999</v>
      </c>
      <c r="Q76">
        <v>19.82</v>
      </c>
      <c r="R76">
        <v>20.43</v>
      </c>
      <c r="S76">
        <v>25.44</v>
      </c>
      <c r="T76">
        <v>0</v>
      </c>
      <c r="U76">
        <v>403.74</v>
      </c>
      <c r="V76">
        <v>20.05</v>
      </c>
      <c r="W76">
        <v>43.31</v>
      </c>
      <c r="X76">
        <v>138.75</v>
      </c>
      <c r="Y76">
        <v>0</v>
      </c>
      <c r="Z76">
        <v>18.86</v>
      </c>
      <c r="AA76">
        <v>40.64</v>
      </c>
      <c r="AB76">
        <v>38.090000000000003</v>
      </c>
      <c r="AC76">
        <v>28.02</v>
      </c>
      <c r="AD76">
        <v>35.24</v>
      </c>
      <c r="AE76">
        <v>47.66</v>
      </c>
      <c r="AF76">
        <v>19.010000000000002</v>
      </c>
      <c r="AG76">
        <v>40.46</v>
      </c>
      <c r="AH76">
        <v>135.30000000000001</v>
      </c>
      <c r="AI76">
        <v>0</v>
      </c>
      <c r="AJ76">
        <v>0</v>
      </c>
      <c r="AK76">
        <v>50.53</v>
      </c>
      <c r="AL76">
        <v>2.25</v>
      </c>
      <c r="AM76">
        <v>10.16</v>
      </c>
      <c r="AN76">
        <v>0</v>
      </c>
      <c r="AO76">
        <v>0</v>
      </c>
      <c r="AP76">
        <v>5.55</v>
      </c>
      <c r="AQ76">
        <v>60.01</v>
      </c>
      <c r="AR76">
        <v>34.06</v>
      </c>
      <c r="AS76">
        <v>4.41</v>
      </c>
      <c r="AT76">
        <v>19.28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2392.8400000000006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469.66</v>
      </c>
      <c r="L77">
        <v>226.72</v>
      </c>
      <c r="M77">
        <v>88.7</v>
      </c>
      <c r="N77">
        <v>114.5</v>
      </c>
      <c r="O77">
        <v>119.86</v>
      </c>
      <c r="P77">
        <v>134.66999999999999</v>
      </c>
      <c r="Q77">
        <v>19.82</v>
      </c>
      <c r="R77">
        <v>20.43</v>
      </c>
      <c r="S77">
        <v>25.44</v>
      </c>
      <c r="T77">
        <v>0</v>
      </c>
      <c r="U77">
        <v>403.74</v>
      </c>
      <c r="V77">
        <v>20.05</v>
      </c>
      <c r="W77">
        <v>43.31</v>
      </c>
      <c r="X77">
        <v>138.75</v>
      </c>
      <c r="Y77">
        <v>0</v>
      </c>
      <c r="Z77">
        <v>18.86</v>
      </c>
      <c r="AA77">
        <v>40.64</v>
      </c>
      <c r="AB77">
        <v>38.090000000000003</v>
      </c>
      <c r="AC77">
        <v>28.02</v>
      </c>
      <c r="AD77">
        <v>35.24</v>
      </c>
      <c r="AE77">
        <v>47.66</v>
      </c>
      <c r="AF77">
        <v>19.010000000000002</v>
      </c>
      <c r="AG77">
        <v>40.46</v>
      </c>
      <c r="AH77">
        <v>135.30000000000001</v>
      </c>
      <c r="AI77">
        <v>0</v>
      </c>
      <c r="AJ77">
        <v>0</v>
      </c>
      <c r="AK77">
        <v>50.53</v>
      </c>
      <c r="AL77">
        <v>2.25</v>
      </c>
      <c r="AM77">
        <v>10.16</v>
      </c>
      <c r="AN77">
        <v>0</v>
      </c>
      <c r="AO77">
        <v>0</v>
      </c>
      <c r="AP77">
        <v>5.55</v>
      </c>
      <c r="AQ77">
        <v>60.01</v>
      </c>
      <c r="AR77">
        <v>2.66</v>
      </c>
      <c r="AS77">
        <v>4.41</v>
      </c>
      <c r="AT77">
        <v>19.28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2383.7800000000007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469.66</v>
      </c>
      <c r="L78">
        <v>226.72</v>
      </c>
      <c r="M78">
        <v>88.7</v>
      </c>
      <c r="N78">
        <v>114.5</v>
      </c>
      <c r="O78">
        <v>119.86</v>
      </c>
      <c r="P78">
        <v>134.66999999999999</v>
      </c>
      <c r="Q78">
        <v>19.82</v>
      </c>
      <c r="R78">
        <v>20.43</v>
      </c>
      <c r="S78">
        <v>25.44</v>
      </c>
      <c r="T78">
        <v>0</v>
      </c>
      <c r="U78">
        <v>403.74</v>
      </c>
      <c r="V78">
        <v>20.05</v>
      </c>
      <c r="W78">
        <v>43.31</v>
      </c>
      <c r="X78">
        <v>138.75</v>
      </c>
      <c r="Y78">
        <v>0</v>
      </c>
      <c r="Z78">
        <v>18.86</v>
      </c>
      <c r="AA78">
        <v>40.64</v>
      </c>
      <c r="AB78">
        <v>38.090000000000003</v>
      </c>
      <c r="AC78">
        <v>28.02</v>
      </c>
      <c r="AD78">
        <v>35.24</v>
      </c>
      <c r="AE78">
        <v>47.66</v>
      </c>
      <c r="AF78">
        <v>19.010000000000002</v>
      </c>
      <c r="AG78">
        <v>40.46</v>
      </c>
      <c r="AH78">
        <v>135.30000000000001</v>
      </c>
      <c r="AI78">
        <v>2.46</v>
      </c>
      <c r="AJ78">
        <v>0</v>
      </c>
      <c r="AK78">
        <v>50.53</v>
      </c>
      <c r="AL78">
        <v>2.25</v>
      </c>
      <c r="AM78">
        <v>10.16</v>
      </c>
      <c r="AN78">
        <v>0</v>
      </c>
      <c r="AO78">
        <v>0</v>
      </c>
      <c r="AP78">
        <v>5.55</v>
      </c>
      <c r="AQ78">
        <v>60.01</v>
      </c>
      <c r="AR78">
        <v>1.07</v>
      </c>
      <c r="AS78">
        <v>4.41</v>
      </c>
      <c r="AT78">
        <v>19.28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2384.650000000001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436.05</v>
      </c>
      <c r="L79">
        <v>349.91</v>
      </c>
      <c r="M79">
        <v>88.7</v>
      </c>
      <c r="N79">
        <v>114.5</v>
      </c>
      <c r="O79">
        <v>119.86</v>
      </c>
      <c r="P79">
        <v>134.66999999999999</v>
      </c>
      <c r="Q79">
        <v>17.68</v>
      </c>
      <c r="R79">
        <v>18.350000000000001</v>
      </c>
      <c r="S79">
        <v>22.84</v>
      </c>
      <c r="T79">
        <v>0</v>
      </c>
      <c r="U79">
        <v>403.74</v>
      </c>
      <c r="V79">
        <v>20.05</v>
      </c>
      <c r="W79">
        <v>43.31</v>
      </c>
      <c r="X79">
        <v>138.75</v>
      </c>
      <c r="Y79">
        <v>0</v>
      </c>
      <c r="Z79">
        <v>18.86</v>
      </c>
      <c r="AA79">
        <v>40.64</v>
      </c>
      <c r="AB79">
        <v>38.090000000000003</v>
      </c>
      <c r="AC79">
        <v>28.02</v>
      </c>
      <c r="AD79">
        <v>35.24</v>
      </c>
      <c r="AE79">
        <v>47.66</v>
      </c>
      <c r="AF79">
        <v>19.010000000000002</v>
      </c>
      <c r="AG79">
        <v>40.46</v>
      </c>
      <c r="AH79">
        <v>135.30000000000001</v>
      </c>
      <c r="AI79">
        <v>6.13</v>
      </c>
      <c r="AJ79">
        <v>0</v>
      </c>
      <c r="AK79">
        <v>50.53</v>
      </c>
      <c r="AL79">
        <v>2.25</v>
      </c>
      <c r="AM79">
        <v>10.16</v>
      </c>
      <c r="AN79">
        <v>0</v>
      </c>
      <c r="AO79">
        <v>0</v>
      </c>
      <c r="AP79">
        <v>5.55</v>
      </c>
      <c r="AQ79">
        <v>60.01</v>
      </c>
      <c r="AR79">
        <v>1.07</v>
      </c>
      <c r="AS79">
        <v>4.41</v>
      </c>
      <c r="AT79">
        <v>19.28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2471.0800000000008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368.05</v>
      </c>
      <c r="L80">
        <v>395.04</v>
      </c>
      <c r="M80">
        <v>88.7</v>
      </c>
      <c r="N80">
        <v>114.5</v>
      </c>
      <c r="O80">
        <v>119.86</v>
      </c>
      <c r="P80">
        <v>134.66999999999999</v>
      </c>
      <c r="Q80">
        <v>17.68</v>
      </c>
      <c r="R80">
        <v>18.13</v>
      </c>
      <c r="S80">
        <v>22.84</v>
      </c>
      <c r="T80">
        <v>0</v>
      </c>
      <c r="U80">
        <v>403.74</v>
      </c>
      <c r="V80">
        <v>20.05</v>
      </c>
      <c r="W80">
        <v>43.31</v>
      </c>
      <c r="X80">
        <v>138.75</v>
      </c>
      <c r="Y80">
        <v>0</v>
      </c>
      <c r="Z80">
        <v>18.86</v>
      </c>
      <c r="AA80">
        <v>27.08</v>
      </c>
      <c r="AB80">
        <v>38.090000000000003</v>
      </c>
      <c r="AC80">
        <v>28.02</v>
      </c>
      <c r="AD80">
        <v>35.24</v>
      </c>
      <c r="AE80">
        <v>47.66</v>
      </c>
      <c r="AF80">
        <v>19.010000000000002</v>
      </c>
      <c r="AG80">
        <v>40.46</v>
      </c>
      <c r="AH80">
        <v>135.30000000000001</v>
      </c>
      <c r="AI80">
        <v>31.91</v>
      </c>
      <c r="AJ80">
        <v>0</v>
      </c>
      <c r="AK80">
        <v>50.53</v>
      </c>
      <c r="AL80">
        <v>2.25</v>
      </c>
      <c r="AM80">
        <v>10.16</v>
      </c>
      <c r="AN80">
        <v>0</v>
      </c>
      <c r="AO80">
        <v>0</v>
      </c>
      <c r="AP80">
        <v>5.55</v>
      </c>
      <c r="AQ80">
        <v>60.01</v>
      </c>
      <c r="AR80">
        <v>1.07</v>
      </c>
      <c r="AS80">
        <v>4.41</v>
      </c>
      <c r="AT80">
        <v>19.28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2460.2100000000009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362.24</v>
      </c>
      <c r="L81">
        <v>395.04</v>
      </c>
      <c r="M81">
        <v>88.7</v>
      </c>
      <c r="N81">
        <v>114.5</v>
      </c>
      <c r="O81">
        <v>119.86</v>
      </c>
      <c r="P81">
        <v>134.66999999999999</v>
      </c>
      <c r="Q81">
        <v>17.68</v>
      </c>
      <c r="R81">
        <v>18.13</v>
      </c>
      <c r="S81">
        <v>22.84</v>
      </c>
      <c r="T81">
        <v>0</v>
      </c>
      <c r="U81">
        <v>403.74</v>
      </c>
      <c r="V81">
        <v>20.05</v>
      </c>
      <c r="W81">
        <v>40.39</v>
      </c>
      <c r="X81">
        <v>138.75</v>
      </c>
      <c r="Y81">
        <v>0</v>
      </c>
      <c r="Z81">
        <v>1.06</v>
      </c>
      <c r="AA81">
        <v>11.96</v>
      </c>
      <c r="AB81">
        <v>1.8</v>
      </c>
      <c r="AC81">
        <v>18.66</v>
      </c>
      <c r="AD81">
        <v>26.42</v>
      </c>
      <c r="AE81">
        <v>31.78</v>
      </c>
      <c r="AF81">
        <v>8.5500000000000007</v>
      </c>
      <c r="AG81">
        <v>40.46</v>
      </c>
      <c r="AH81">
        <v>112.75</v>
      </c>
      <c r="AI81">
        <v>31.91</v>
      </c>
      <c r="AJ81">
        <v>0</v>
      </c>
      <c r="AK81">
        <v>50.53</v>
      </c>
      <c r="AL81">
        <v>2.25</v>
      </c>
      <c r="AM81">
        <v>5.08</v>
      </c>
      <c r="AN81">
        <v>0</v>
      </c>
      <c r="AO81">
        <v>0</v>
      </c>
      <c r="AP81">
        <v>5.55</v>
      </c>
      <c r="AQ81">
        <v>60.01</v>
      </c>
      <c r="AR81">
        <v>1.07</v>
      </c>
      <c r="AS81">
        <v>4.41</v>
      </c>
      <c r="AT81">
        <v>19.28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2310.1200000000008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362.24</v>
      </c>
      <c r="L82">
        <v>395.04</v>
      </c>
      <c r="M82">
        <v>88.7</v>
      </c>
      <c r="N82">
        <v>114.5</v>
      </c>
      <c r="O82">
        <v>119.86</v>
      </c>
      <c r="P82">
        <v>134.66999999999999</v>
      </c>
      <c r="Q82">
        <v>17.68</v>
      </c>
      <c r="R82">
        <v>18.13</v>
      </c>
      <c r="S82">
        <v>22.84</v>
      </c>
      <c r="T82">
        <v>0</v>
      </c>
      <c r="U82">
        <v>403.74</v>
      </c>
      <c r="V82">
        <v>20.05</v>
      </c>
      <c r="W82">
        <v>40.39</v>
      </c>
      <c r="X82">
        <v>138.75</v>
      </c>
      <c r="Y82">
        <v>0</v>
      </c>
      <c r="Z82">
        <v>0</v>
      </c>
      <c r="AA82">
        <v>0</v>
      </c>
      <c r="AB82">
        <v>1.8</v>
      </c>
      <c r="AC82">
        <v>9.33</v>
      </c>
      <c r="AD82">
        <v>17.61</v>
      </c>
      <c r="AE82">
        <v>31.78</v>
      </c>
      <c r="AF82">
        <v>8.5500000000000007</v>
      </c>
      <c r="AG82">
        <v>40.46</v>
      </c>
      <c r="AH82">
        <v>112.75</v>
      </c>
      <c r="AI82">
        <v>31.91</v>
      </c>
      <c r="AJ82">
        <v>0</v>
      </c>
      <c r="AK82">
        <v>50.53</v>
      </c>
      <c r="AL82">
        <v>2.25</v>
      </c>
      <c r="AM82">
        <v>0</v>
      </c>
      <c r="AN82">
        <v>0</v>
      </c>
      <c r="AO82">
        <v>0</v>
      </c>
      <c r="AP82">
        <v>5.55</v>
      </c>
      <c r="AQ82">
        <v>60.01</v>
      </c>
      <c r="AR82">
        <v>1.07</v>
      </c>
      <c r="AS82">
        <v>4.41</v>
      </c>
      <c r="AT82">
        <v>19.28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2273.8800000000006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362.24</v>
      </c>
      <c r="L83">
        <v>395.04</v>
      </c>
      <c r="M83">
        <v>88.7</v>
      </c>
      <c r="N83">
        <v>114.5</v>
      </c>
      <c r="O83">
        <v>119.86</v>
      </c>
      <c r="P83">
        <v>134.66999999999999</v>
      </c>
      <c r="Q83">
        <v>14.97</v>
      </c>
      <c r="R83">
        <v>18.13</v>
      </c>
      <c r="S83">
        <v>22.84</v>
      </c>
      <c r="T83">
        <v>0</v>
      </c>
      <c r="U83">
        <v>403.74</v>
      </c>
      <c r="V83">
        <v>20.05</v>
      </c>
      <c r="W83">
        <v>40.39</v>
      </c>
      <c r="X83">
        <v>138.75</v>
      </c>
      <c r="Y83">
        <v>0</v>
      </c>
      <c r="Z83">
        <v>0</v>
      </c>
      <c r="AA83">
        <v>0</v>
      </c>
      <c r="AB83">
        <v>1.8</v>
      </c>
      <c r="AC83">
        <v>0</v>
      </c>
      <c r="AD83">
        <v>8.8000000000000007</v>
      </c>
      <c r="AE83">
        <v>31.78</v>
      </c>
      <c r="AF83">
        <v>8.5500000000000007</v>
      </c>
      <c r="AG83">
        <v>40.46</v>
      </c>
      <c r="AH83">
        <v>90.2</v>
      </c>
      <c r="AI83">
        <v>31.91</v>
      </c>
      <c r="AJ83">
        <v>0</v>
      </c>
      <c r="AK83">
        <v>50.53</v>
      </c>
      <c r="AL83">
        <v>13.45</v>
      </c>
      <c r="AM83">
        <v>0</v>
      </c>
      <c r="AN83">
        <v>0</v>
      </c>
      <c r="AO83">
        <v>0</v>
      </c>
      <c r="AP83">
        <v>5.55</v>
      </c>
      <c r="AQ83">
        <v>60.01</v>
      </c>
      <c r="AR83">
        <v>34.06</v>
      </c>
      <c r="AS83">
        <v>4.41</v>
      </c>
      <c r="AT83">
        <v>19.28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2274.67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362.24</v>
      </c>
      <c r="L84">
        <v>327.02</v>
      </c>
      <c r="M84">
        <v>88.7</v>
      </c>
      <c r="N84">
        <v>114.5</v>
      </c>
      <c r="O84">
        <v>119.86</v>
      </c>
      <c r="P84">
        <v>134.66999999999999</v>
      </c>
      <c r="Q84">
        <v>14.97</v>
      </c>
      <c r="R84">
        <v>18.13</v>
      </c>
      <c r="S84">
        <v>22.84</v>
      </c>
      <c r="T84">
        <v>0</v>
      </c>
      <c r="U84">
        <v>403.74</v>
      </c>
      <c r="V84">
        <v>20.05</v>
      </c>
      <c r="W84">
        <v>40.39</v>
      </c>
      <c r="X84">
        <v>138.75</v>
      </c>
      <c r="Y84">
        <v>0</v>
      </c>
      <c r="Z84">
        <v>0</v>
      </c>
      <c r="AA84">
        <v>0</v>
      </c>
      <c r="AB84">
        <v>1.8</v>
      </c>
      <c r="AC84">
        <v>0</v>
      </c>
      <c r="AD84">
        <v>8.8000000000000007</v>
      </c>
      <c r="AE84">
        <v>31.78</v>
      </c>
      <c r="AF84">
        <v>8.5500000000000007</v>
      </c>
      <c r="AG84">
        <v>40.46</v>
      </c>
      <c r="AH84">
        <v>90.2</v>
      </c>
      <c r="AI84">
        <v>31.91</v>
      </c>
      <c r="AJ84">
        <v>0</v>
      </c>
      <c r="AK84">
        <v>50.53</v>
      </c>
      <c r="AL84">
        <v>67.22</v>
      </c>
      <c r="AM84">
        <v>0</v>
      </c>
      <c r="AN84">
        <v>0</v>
      </c>
      <c r="AO84">
        <v>0</v>
      </c>
      <c r="AP84">
        <v>5.55</v>
      </c>
      <c r="AQ84">
        <v>44.65</v>
      </c>
      <c r="AR84">
        <v>34.06</v>
      </c>
      <c r="AS84">
        <v>4.41</v>
      </c>
      <c r="AT84">
        <v>19.28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2245.0600000000004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362.24</v>
      </c>
      <c r="L85">
        <v>269.18</v>
      </c>
      <c r="M85">
        <v>88.7</v>
      </c>
      <c r="N85">
        <v>114.5</v>
      </c>
      <c r="O85">
        <v>119.86</v>
      </c>
      <c r="P85">
        <v>134.66999999999999</v>
      </c>
      <c r="Q85">
        <v>14.97</v>
      </c>
      <c r="R85">
        <v>18.13</v>
      </c>
      <c r="S85">
        <v>22.84</v>
      </c>
      <c r="T85">
        <v>0</v>
      </c>
      <c r="U85">
        <v>403.74</v>
      </c>
      <c r="V85">
        <v>20.05</v>
      </c>
      <c r="W85">
        <v>40.39</v>
      </c>
      <c r="X85">
        <v>138.75</v>
      </c>
      <c r="Y85">
        <v>0</v>
      </c>
      <c r="Z85">
        <v>0</v>
      </c>
      <c r="AA85">
        <v>0</v>
      </c>
      <c r="AB85">
        <v>1.8</v>
      </c>
      <c r="AC85">
        <v>0</v>
      </c>
      <c r="AD85">
        <v>8.8000000000000007</v>
      </c>
      <c r="AE85">
        <v>15.89</v>
      </c>
      <c r="AF85">
        <v>8.5500000000000007</v>
      </c>
      <c r="AG85">
        <v>40.46</v>
      </c>
      <c r="AH85">
        <v>67.650000000000006</v>
      </c>
      <c r="AI85">
        <v>31.91</v>
      </c>
      <c r="AJ85">
        <v>0</v>
      </c>
      <c r="AK85">
        <v>50.53</v>
      </c>
      <c r="AL85">
        <v>67.22</v>
      </c>
      <c r="AM85">
        <v>0</v>
      </c>
      <c r="AN85">
        <v>0</v>
      </c>
      <c r="AO85">
        <v>0</v>
      </c>
      <c r="AP85">
        <v>5.55</v>
      </c>
      <c r="AQ85">
        <v>44.65</v>
      </c>
      <c r="AR85">
        <v>2.66</v>
      </c>
      <c r="AS85">
        <v>4.41</v>
      </c>
      <c r="AT85">
        <v>19.28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2117.38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362.24</v>
      </c>
      <c r="L86">
        <v>232.54</v>
      </c>
      <c r="M86">
        <v>88.7</v>
      </c>
      <c r="N86">
        <v>114.5</v>
      </c>
      <c r="O86">
        <v>119.86</v>
      </c>
      <c r="P86">
        <v>134.66999999999999</v>
      </c>
      <c r="Q86">
        <v>14.97</v>
      </c>
      <c r="R86">
        <v>18.13</v>
      </c>
      <c r="S86">
        <v>22.84</v>
      </c>
      <c r="T86">
        <v>0</v>
      </c>
      <c r="U86">
        <v>403.74</v>
      </c>
      <c r="V86">
        <v>20.05</v>
      </c>
      <c r="W86">
        <v>40.39</v>
      </c>
      <c r="X86">
        <v>138.75</v>
      </c>
      <c r="Y86">
        <v>0</v>
      </c>
      <c r="Z86">
        <v>0</v>
      </c>
      <c r="AA86">
        <v>0</v>
      </c>
      <c r="AB86">
        <v>1.8</v>
      </c>
      <c r="AC86">
        <v>0</v>
      </c>
      <c r="AD86">
        <v>8.8000000000000007</v>
      </c>
      <c r="AE86">
        <v>15.89</v>
      </c>
      <c r="AF86">
        <v>8.5500000000000007</v>
      </c>
      <c r="AG86">
        <v>40.46</v>
      </c>
      <c r="AH86">
        <v>67.650000000000006</v>
      </c>
      <c r="AI86">
        <v>4.91</v>
      </c>
      <c r="AJ86">
        <v>0</v>
      </c>
      <c r="AK86">
        <v>50.53</v>
      </c>
      <c r="AL86">
        <v>67.22</v>
      </c>
      <c r="AM86">
        <v>0</v>
      </c>
      <c r="AN86">
        <v>0</v>
      </c>
      <c r="AO86">
        <v>0</v>
      </c>
      <c r="AP86">
        <v>5.55</v>
      </c>
      <c r="AQ86">
        <v>44.65</v>
      </c>
      <c r="AR86">
        <v>1.07</v>
      </c>
      <c r="AS86">
        <v>4.41</v>
      </c>
      <c r="AT86">
        <v>19.28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2052.1500000000005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397.43</v>
      </c>
      <c r="L87">
        <v>232.54</v>
      </c>
      <c r="M87">
        <v>88.7</v>
      </c>
      <c r="N87">
        <v>114.5</v>
      </c>
      <c r="O87">
        <v>119.86</v>
      </c>
      <c r="P87">
        <v>134.66999999999999</v>
      </c>
      <c r="Q87">
        <v>14.97</v>
      </c>
      <c r="R87">
        <v>15.32</v>
      </c>
      <c r="S87">
        <v>19.37</v>
      </c>
      <c r="T87">
        <v>0</v>
      </c>
      <c r="U87">
        <v>403.74</v>
      </c>
      <c r="V87">
        <v>20.05</v>
      </c>
      <c r="W87">
        <v>40.39</v>
      </c>
      <c r="X87">
        <v>138.75</v>
      </c>
      <c r="Y87">
        <v>0</v>
      </c>
      <c r="Z87">
        <v>0</v>
      </c>
      <c r="AA87">
        <v>0</v>
      </c>
      <c r="AB87">
        <v>1.8</v>
      </c>
      <c r="AC87">
        <v>0</v>
      </c>
      <c r="AD87">
        <v>8.8000000000000007</v>
      </c>
      <c r="AE87">
        <v>15.89</v>
      </c>
      <c r="AF87">
        <v>8.5500000000000007</v>
      </c>
      <c r="AG87">
        <v>40.46</v>
      </c>
      <c r="AH87">
        <v>67.650000000000006</v>
      </c>
      <c r="AI87">
        <v>2.46</v>
      </c>
      <c r="AJ87">
        <v>0</v>
      </c>
      <c r="AK87">
        <v>50.53</v>
      </c>
      <c r="AL87">
        <v>67.22</v>
      </c>
      <c r="AM87">
        <v>0</v>
      </c>
      <c r="AN87">
        <v>0</v>
      </c>
      <c r="AO87">
        <v>0</v>
      </c>
      <c r="AP87">
        <v>5.55</v>
      </c>
      <c r="AQ87">
        <v>29.76</v>
      </c>
      <c r="AR87">
        <v>1.07</v>
      </c>
      <c r="AS87">
        <v>4.41</v>
      </c>
      <c r="AT87">
        <v>19.28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2063.7200000000003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467.81</v>
      </c>
      <c r="L88">
        <v>232.54</v>
      </c>
      <c r="M88">
        <v>88.7</v>
      </c>
      <c r="N88">
        <v>114.5</v>
      </c>
      <c r="O88">
        <v>119.86</v>
      </c>
      <c r="P88">
        <v>134.66999999999999</v>
      </c>
      <c r="Q88">
        <v>14.97</v>
      </c>
      <c r="R88">
        <v>15.32</v>
      </c>
      <c r="S88">
        <v>19.37</v>
      </c>
      <c r="T88">
        <v>0</v>
      </c>
      <c r="U88">
        <v>403.74</v>
      </c>
      <c r="V88">
        <v>20.05</v>
      </c>
      <c r="W88">
        <v>40.39</v>
      </c>
      <c r="X88">
        <v>138.75</v>
      </c>
      <c r="Y88">
        <v>0</v>
      </c>
      <c r="Z88">
        <v>0</v>
      </c>
      <c r="AA88">
        <v>0</v>
      </c>
      <c r="AB88">
        <v>1.8</v>
      </c>
      <c r="AC88">
        <v>0</v>
      </c>
      <c r="AD88">
        <v>8.8000000000000007</v>
      </c>
      <c r="AE88">
        <v>15.89</v>
      </c>
      <c r="AF88">
        <v>8.5500000000000007</v>
      </c>
      <c r="AG88">
        <v>40.46</v>
      </c>
      <c r="AH88">
        <v>45.1</v>
      </c>
      <c r="AI88">
        <v>0</v>
      </c>
      <c r="AJ88">
        <v>0</v>
      </c>
      <c r="AK88">
        <v>50.53</v>
      </c>
      <c r="AL88">
        <v>13.45</v>
      </c>
      <c r="AM88">
        <v>0</v>
      </c>
      <c r="AN88">
        <v>0</v>
      </c>
      <c r="AO88">
        <v>0</v>
      </c>
      <c r="AP88">
        <v>5.55</v>
      </c>
      <c r="AQ88">
        <v>29.76</v>
      </c>
      <c r="AR88">
        <v>1.07</v>
      </c>
      <c r="AS88">
        <v>4.41</v>
      </c>
      <c r="AT88">
        <v>19.28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2055.3200000000002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480.16</v>
      </c>
      <c r="L89">
        <v>232.54</v>
      </c>
      <c r="M89">
        <v>88.7</v>
      </c>
      <c r="N89">
        <v>114.5</v>
      </c>
      <c r="O89">
        <v>119.86</v>
      </c>
      <c r="P89">
        <v>134.66999999999999</v>
      </c>
      <c r="Q89">
        <v>14.97</v>
      </c>
      <c r="R89">
        <v>15.32</v>
      </c>
      <c r="S89">
        <v>19.37</v>
      </c>
      <c r="T89">
        <v>0</v>
      </c>
      <c r="U89">
        <v>403.74</v>
      </c>
      <c r="V89">
        <v>20.05</v>
      </c>
      <c r="W89">
        <v>40.39</v>
      </c>
      <c r="X89">
        <v>138.75</v>
      </c>
      <c r="Y89">
        <v>0</v>
      </c>
      <c r="Z89">
        <v>0</v>
      </c>
      <c r="AA89">
        <v>0</v>
      </c>
      <c r="AB89">
        <v>1.8</v>
      </c>
      <c r="AC89">
        <v>0</v>
      </c>
      <c r="AD89">
        <v>8.8000000000000007</v>
      </c>
      <c r="AE89">
        <v>15.89</v>
      </c>
      <c r="AF89">
        <v>8.5500000000000007</v>
      </c>
      <c r="AG89">
        <v>40.46</v>
      </c>
      <c r="AH89">
        <v>45.1</v>
      </c>
      <c r="AI89">
        <v>0</v>
      </c>
      <c r="AJ89">
        <v>0</v>
      </c>
      <c r="AK89">
        <v>50.53</v>
      </c>
      <c r="AL89">
        <v>2.25</v>
      </c>
      <c r="AM89">
        <v>0</v>
      </c>
      <c r="AN89">
        <v>0</v>
      </c>
      <c r="AO89">
        <v>0</v>
      </c>
      <c r="AP89">
        <v>5.55</v>
      </c>
      <c r="AQ89">
        <v>29.76</v>
      </c>
      <c r="AR89">
        <v>1.07</v>
      </c>
      <c r="AS89">
        <v>4.41</v>
      </c>
      <c r="AT89">
        <v>19.28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2056.4699999999998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480.16</v>
      </c>
      <c r="L90">
        <v>232.54</v>
      </c>
      <c r="M90">
        <v>88.7</v>
      </c>
      <c r="N90">
        <v>114.5</v>
      </c>
      <c r="O90">
        <v>119.86</v>
      </c>
      <c r="P90">
        <v>134.66999999999999</v>
      </c>
      <c r="Q90">
        <v>14.97</v>
      </c>
      <c r="R90">
        <v>15.32</v>
      </c>
      <c r="S90">
        <v>19.37</v>
      </c>
      <c r="T90">
        <v>0</v>
      </c>
      <c r="U90">
        <v>403.74</v>
      </c>
      <c r="V90">
        <v>20.05</v>
      </c>
      <c r="W90">
        <v>40.39</v>
      </c>
      <c r="X90">
        <v>138.75</v>
      </c>
      <c r="Y90">
        <v>0</v>
      </c>
      <c r="Z90">
        <v>0</v>
      </c>
      <c r="AA90">
        <v>0</v>
      </c>
      <c r="AB90">
        <v>1.8</v>
      </c>
      <c r="AC90">
        <v>0</v>
      </c>
      <c r="AD90">
        <v>8.8000000000000007</v>
      </c>
      <c r="AE90">
        <v>15.89</v>
      </c>
      <c r="AF90">
        <v>8.5500000000000007</v>
      </c>
      <c r="AG90">
        <v>40.46</v>
      </c>
      <c r="AH90">
        <v>22.55</v>
      </c>
      <c r="AI90">
        <v>0</v>
      </c>
      <c r="AJ90">
        <v>0</v>
      </c>
      <c r="AK90">
        <v>50.53</v>
      </c>
      <c r="AL90">
        <v>2.25</v>
      </c>
      <c r="AM90">
        <v>0</v>
      </c>
      <c r="AN90">
        <v>0</v>
      </c>
      <c r="AO90">
        <v>0</v>
      </c>
      <c r="AP90">
        <v>5.55</v>
      </c>
      <c r="AQ90">
        <v>14.89</v>
      </c>
      <c r="AR90">
        <v>2.66</v>
      </c>
      <c r="AS90">
        <v>4.41</v>
      </c>
      <c r="AT90">
        <v>19.28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2020.64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480.16</v>
      </c>
      <c r="L91">
        <v>232.54</v>
      </c>
      <c r="M91">
        <v>88.7</v>
      </c>
      <c r="N91">
        <v>114.5</v>
      </c>
      <c r="O91">
        <v>119.86</v>
      </c>
      <c r="P91">
        <v>134.66999999999999</v>
      </c>
      <c r="Q91">
        <v>14.97</v>
      </c>
      <c r="R91">
        <v>15.32</v>
      </c>
      <c r="S91">
        <v>19.37</v>
      </c>
      <c r="T91">
        <v>0</v>
      </c>
      <c r="U91">
        <v>403.74</v>
      </c>
      <c r="V91">
        <v>18.12</v>
      </c>
      <c r="W91">
        <v>40.39</v>
      </c>
      <c r="X91">
        <v>138.75</v>
      </c>
      <c r="Y91">
        <v>0</v>
      </c>
      <c r="Z91">
        <v>0</v>
      </c>
      <c r="AA91">
        <v>0</v>
      </c>
      <c r="AB91">
        <v>1.8</v>
      </c>
      <c r="AC91">
        <v>0</v>
      </c>
      <c r="AD91">
        <v>8.8000000000000007</v>
      </c>
      <c r="AE91">
        <v>15.89</v>
      </c>
      <c r="AF91">
        <v>8.5500000000000007</v>
      </c>
      <c r="AG91">
        <v>40.46</v>
      </c>
      <c r="AH91">
        <v>22.55</v>
      </c>
      <c r="AI91">
        <v>0</v>
      </c>
      <c r="AJ91">
        <v>0</v>
      </c>
      <c r="AK91">
        <v>50.53</v>
      </c>
      <c r="AL91">
        <v>2.25</v>
      </c>
      <c r="AM91">
        <v>0</v>
      </c>
      <c r="AN91">
        <v>0</v>
      </c>
      <c r="AO91">
        <v>0</v>
      </c>
      <c r="AP91">
        <v>5.55</v>
      </c>
      <c r="AQ91">
        <v>14.89</v>
      </c>
      <c r="AR91">
        <v>34.06</v>
      </c>
      <c r="AS91">
        <v>4.41</v>
      </c>
      <c r="AT91">
        <v>19.28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2050.11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480.16</v>
      </c>
      <c r="L92">
        <v>232.54</v>
      </c>
      <c r="M92">
        <v>88.7</v>
      </c>
      <c r="N92">
        <v>114.5</v>
      </c>
      <c r="O92">
        <v>119.86</v>
      </c>
      <c r="P92">
        <v>134.66999999999999</v>
      </c>
      <c r="Q92">
        <v>14.97</v>
      </c>
      <c r="R92">
        <v>15.32</v>
      </c>
      <c r="S92">
        <v>19.37</v>
      </c>
      <c r="T92">
        <v>0</v>
      </c>
      <c r="U92">
        <v>403.74</v>
      </c>
      <c r="V92">
        <v>17.86</v>
      </c>
      <c r="W92">
        <v>40.39</v>
      </c>
      <c r="X92">
        <v>138.75</v>
      </c>
      <c r="Y92">
        <v>0</v>
      </c>
      <c r="Z92">
        <v>0</v>
      </c>
      <c r="AA92">
        <v>0</v>
      </c>
      <c r="AB92">
        <v>1.8</v>
      </c>
      <c r="AC92">
        <v>0</v>
      </c>
      <c r="AD92">
        <v>8.8000000000000007</v>
      </c>
      <c r="AE92">
        <v>15.89</v>
      </c>
      <c r="AF92">
        <v>8.5500000000000007</v>
      </c>
      <c r="AG92">
        <v>40.46</v>
      </c>
      <c r="AH92">
        <v>0</v>
      </c>
      <c r="AI92">
        <v>0</v>
      </c>
      <c r="AJ92">
        <v>0</v>
      </c>
      <c r="AK92">
        <v>50.53</v>
      </c>
      <c r="AL92">
        <v>2.25</v>
      </c>
      <c r="AM92">
        <v>0</v>
      </c>
      <c r="AN92">
        <v>0</v>
      </c>
      <c r="AO92">
        <v>0</v>
      </c>
      <c r="AP92">
        <v>5.55</v>
      </c>
      <c r="AQ92">
        <v>11.84</v>
      </c>
      <c r="AR92">
        <v>34.06</v>
      </c>
      <c r="AS92">
        <v>18.149999999999999</v>
      </c>
      <c r="AT92">
        <v>19.28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2037.9899999999998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480.16</v>
      </c>
      <c r="L93">
        <v>232.54</v>
      </c>
      <c r="M93">
        <v>88.7</v>
      </c>
      <c r="N93">
        <v>114.5</v>
      </c>
      <c r="O93">
        <v>119.86</v>
      </c>
      <c r="P93">
        <v>134.66999999999999</v>
      </c>
      <c r="Q93">
        <v>14.97</v>
      </c>
      <c r="R93">
        <v>15.32</v>
      </c>
      <c r="S93">
        <v>19.37</v>
      </c>
      <c r="T93">
        <v>0</v>
      </c>
      <c r="U93">
        <v>403.74</v>
      </c>
      <c r="V93">
        <v>17.86</v>
      </c>
      <c r="W93">
        <v>40.39</v>
      </c>
      <c r="X93">
        <v>138.75</v>
      </c>
      <c r="Y93">
        <v>0</v>
      </c>
      <c r="Z93">
        <v>0</v>
      </c>
      <c r="AA93">
        <v>0</v>
      </c>
      <c r="AB93">
        <v>1.8</v>
      </c>
      <c r="AC93">
        <v>0</v>
      </c>
      <c r="AD93">
        <v>8.8000000000000007</v>
      </c>
      <c r="AE93">
        <v>15.89</v>
      </c>
      <c r="AF93">
        <v>8.5500000000000007</v>
      </c>
      <c r="AG93">
        <v>40.46</v>
      </c>
      <c r="AH93">
        <v>0</v>
      </c>
      <c r="AI93">
        <v>0</v>
      </c>
      <c r="AJ93">
        <v>0</v>
      </c>
      <c r="AK93">
        <v>50.53</v>
      </c>
      <c r="AL93">
        <v>2.25</v>
      </c>
      <c r="AM93">
        <v>0</v>
      </c>
      <c r="AN93">
        <v>0</v>
      </c>
      <c r="AO93">
        <v>0</v>
      </c>
      <c r="AP93">
        <v>5.55</v>
      </c>
      <c r="AQ93">
        <v>0</v>
      </c>
      <c r="AR93">
        <v>2.66</v>
      </c>
      <c r="AS93">
        <v>18.149999999999999</v>
      </c>
      <c r="AT93">
        <v>19.28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1994.75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480.16</v>
      </c>
      <c r="L94">
        <v>232.54</v>
      </c>
      <c r="M94">
        <v>88.7</v>
      </c>
      <c r="N94">
        <v>114.5</v>
      </c>
      <c r="O94">
        <v>119.86</v>
      </c>
      <c r="P94">
        <v>134.66999999999999</v>
      </c>
      <c r="Q94">
        <v>14.97</v>
      </c>
      <c r="R94">
        <v>15.32</v>
      </c>
      <c r="S94">
        <v>19.37</v>
      </c>
      <c r="T94">
        <v>0</v>
      </c>
      <c r="U94">
        <v>403.74</v>
      </c>
      <c r="V94">
        <v>20.05</v>
      </c>
      <c r="W94">
        <v>40.39</v>
      </c>
      <c r="X94">
        <v>138.75</v>
      </c>
      <c r="Y94">
        <v>0</v>
      </c>
      <c r="Z94">
        <v>0</v>
      </c>
      <c r="AA94">
        <v>0</v>
      </c>
      <c r="AB94">
        <v>1.8</v>
      </c>
      <c r="AC94">
        <v>0</v>
      </c>
      <c r="AD94">
        <v>8.8000000000000007</v>
      </c>
      <c r="AE94">
        <v>15.89</v>
      </c>
      <c r="AF94">
        <v>8.5500000000000007</v>
      </c>
      <c r="AG94">
        <v>40.46</v>
      </c>
      <c r="AH94">
        <v>0</v>
      </c>
      <c r="AI94">
        <v>0</v>
      </c>
      <c r="AJ94">
        <v>0</v>
      </c>
      <c r="AK94">
        <v>50.53</v>
      </c>
      <c r="AL94">
        <v>2.25</v>
      </c>
      <c r="AM94">
        <v>0</v>
      </c>
      <c r="AN94">
        <v>0</v>
      </c>
      <c r="AO94">
        <v>0</v>
      </c>
      <c r="AP94">
        <v>5.55</v>
      </c>
      <c r="AQ94">
        <v>0</v>
      </c>
      <c r="AR94">
        <v>1.07</v>
      </c>
      <c r="AS94">
        <v>18.149999999999999</v>
      </c>
      <c r="AT94">
        <v>19.28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1995.35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501.54</v>
      </c>
      <c r="L95">
        <v>232.54</v>
      </c>
      <c r="M95">
        <v>88.7</v>
      </c>
      <c r="N95">
        <v>114.5</v>
      </c>
      <c r="O95">
        <v>119.86</v>
      </c>
      <c r="P95">
        <v>134.66999999999999</v>
      </c>
      <c r="Q95">
        <v>14.97</v>
      </c>
      <c r="R95">
        <v>15.32</v>
      </c>
      <c r="S95">
        <v>19.37</v>
      </c>
      <c r="T95">
        <v>0</v>
      </c>
      <c r="U95">
        <v>403.74</v>
      </c>
      <c r="V95">
        <v>20.05</v>
      </c>
      <c r="W95">
        <v>40.39</v>
      </c>
      <c r="X95">
        <v>138.75</v>
      </c>
      <c r="Y95">
        <v>0</v>
      </c>
      <c r="Z95">
        <v>0</v>
      </c>
      <c r="AA95">
        <v>0</v>
      </c>
      <c r="AB95">
        <v>1.8</v>
      </c>
      <c r="AC95">
        <v>0</v>
      </c>
      <c r="AD95">
        <v>8.8000000000000007</v>
      </c>
      <c r="AE95">
        <v>15.89</v>
      </c>
      <c r="AF95">
        <v>8.5500000000000007</v>
      </c>
      <c r="AG95">
        <v>40.46</v>
      </c>
      <c r="AH95">
        <v>0</v>
      </c>
      <c r="AI95">
        <v>0</v>
      </c>
      <c r="AJ95">
        <v>0</v>
      </c>
      <c r="AK95">
        <v>50.53</v>
      </c>
      <c r="AL95">
        <v>2.25</v>
      </c>
      <c r="AM95">
        <v>0</v>
      </c>
      <c r="AN95">
        <v>0</v>
      </c>
      <c r="AO95">
        <v>0</v>
      </c>
      <c r="AP95">
        <v>5.55</v>
      </c>
      <c r="AQ95">
        <v>0</v>
      </c>
      <c r="AR95">
        <v>1.07</v>
      </c>
      <c r="AS95">
        <v>18.149999999999999</v>
      </c>
      <c r="AT95">
        <v>19.28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2016.73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522.94000000000005</v>
      </c>
      <c r="L96">
        <v>232.54</v>
      </c>
      <c r="M96">
        <v>88.7</v>
      </c>
      <c r="N96">
        <v>114.5</v>
      </c>
      <c r="O96">
        <v>119.86</v>
      </c>
      <c r="P96">
        <v>134.66999999999999</v>
      </c>
      <c r="Q96">
        <v>14.97</v>
      </c>
      <c r="R96">
        <v>15.32</v>
      </c>
      <c r="S96">
        <v>19.37</v>
      </c>
      <c r="T96">
        <v>0</v>
      </c>
      <c r="U96">
        <v>403.74</v>
      </c>
      <c r="V96">
        <v>20.05</v>
      </c>
      <c r="W96">
        <v>40.39</v>
      </c>
      <c r="X96">
        <v>138.75</v>
      </c>
      <c r="Y96">
        <v>0</v>
      </c>
      <c r="Z96">
        <v>0</v>
      </c>
      <c r="AA96">
        <v>0</v>
      </c>
      <c r="AB96">
        <v>1.8</v>
      </c>
      <c r="AC96">
        <v>0</v>
      </c>
      <c r="AD96">
        <v>8.8000000000000007</v>
      </c>
      <c r="AE96">
        <v>15.89</v>
      </c>
      <c r="AF96">
        <v>8.5500000000000007</v>
      </c>
      <c r="AG96">
        <v>40.46</v>
      </c>
      <c r="AH96">
        <v>0</v>
      </c>
      <c r="AI96">
        <v>0</v>
      </c>
      <c r="AJ96">
        <v>0</v>
      </c>
      <c r="AK96">
        <v>50.53</v>
      </c>
      <c r="AL96">
        <v>2.25</v>
      </c>
      <c r="AM96">
        <v>0</v>
      </c>
      <c r="AN96">
        <v>0</v>
      </c>
      <c r="AO96">
        <v>0</v>
      </c>
      <c r="AP96">
        <v>5.55</v>
      </c>
      <c r="AQ96">
        <v>0</v>
      </c>
      <c r="AR96">
        <v>1.07</v>
      </c>
      <c r="AS96">
        <v>10.37</v>
      </c>
      <c r="AT96">
        <v>19.28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2030.3499999999997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544.33000000000004</v>
      </c>
      <c r="L97">
        <v>232.54</v>
      </c>
      <c r="M97">
        <v>88.7</v>
      </c>
      <c r="N97">
        <v>114.5</v>
      </c>
      <c r="O97">
        <v>119.86</v>
      </c>
      <c r="P97">
        <v>134.66999999999999</v>
      </c>
      <c r="Q97">
        <v>14.97</v>
      </c>
      <c r="R97">
        <v>15.32</v>
      </c>
      <c r="S97">
        <v>19.37</v>
      </c>
      <c r="T97">
        <v>0</v>
      </c>
      <c r="U97">
        <v>403.74</v>
      </c>
      <c r="V97">
        <v>20.05</v>
      </c>
      <c r="W97">
        <v>40.39</v>
      </c>
      <c r="X97">
        <v>138.75</v>
      </c>
      <c r="Y97">
        <v>0</v>
      </c>
      <c r="Z97">
        <v>0</v>
      </c>
      <c r="AA97">
        <v>0</v>
      </c>
      <c r="AB97">
        <v>1.8</v>
      </c>
      <c r="AC97">
        <v>0</v>
      </c>
      <c r="AD97">
        <v>8.8000000000000007</v>
      </c>
      <c r="AE97">
        <v>15.89</v>
      </c>
      <c r="AF97">
        <v>8.5500000000000007</v>
      </c>
      <c r="AG97">
        <v>40.46</v>
      </c>
      <c r="AH97">
        <v>0</v>
      </c>
      <c r="AI97">
        <v>0</v>
      </c>
      <c r="AJ97">
        <v>0</v>
      </c>
      <c r="AK97">
        <v>50.53</v>
      </c>
      <c r="AL97">
        <v>2.25</v>
      </c>
      <c r="AM97">
        <v>0</v>
      </c>
      <c r="AN97">
        <v>0</v>
      </c>
      <c r="AO97">
        <v>0</v>
      </c>
      <c r="AP97">
        <v>5.55</v>
      </c>
      <c r="AQ97">
        <v>0</v>
      </c>
      <c r="AR97">
        <v>1.07</v>
      </c>
      <c r="AS97">
        <v>10.37</v>
      </c>
      <c r="AT97">
        <v>18.399999999999999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2050.8599999999997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565.72</v>
      </c>
      <c r="L98">
        <v>232.54</v>
      </c>
      <c r="M98">
        <v>88.7</v>
      </c>
      <c r="N98">
        <v>114.5</v>
      </c>
      <c r="O98">
        <v>119.86</v>
      </c>
      <c r="P98">
        <v>134.66999999999999</v>
      </c>
      <c r="Q98">
        <v>14.97</v>
      </c>
      <c r="R98">
        <v>15.32</v>
      </c>
      <c r="S98">
        <v>19.37</v>
      </c>
      <c r="T98">
        <v>0</v>
      </c>
      <c r="U98">
        <v>403.74</v>
      </c>
      <c r="V98">
        <v>20.05</v>
      </c>
      <c r="W98">
        <v>40.39</v>
      </c>
      <c r="X98">
        <v>138.75</v>
      </c>
      <c r="Y98">
        <v>0</v>
      </c>
      <c r="Z98">
        <v>0</v>
      </c>
      <c r="AA98">
        <v>0</v>
      </c>
      <c r="AB98">
        <v>1.8</v>
      </c>
      <c r="AC98">
        <v>0</v>
      </c>
      <c r="AD98">
        <v>8.8000000000000007</v>
      </c>
      <c r="AE98">
        <v>15.89</v>
      </c>
      <c r="AF98">
        <v>8.5500000000000007</v>
      </c>
      <c r="AG98">
        <v>40.46</v>
      </c>
      <c r="AH98">
        <v>0</v>
      </c>
      <c r="AI98">
        <v>0</v>
      </c>
      <c r="AJ98">
        <v>0</v>
      </c>
      <c r="AK98">
        <v>50.53</v>
      </c>
      <c r="AL98">
        <v>2.25</v>
      </c>
      <c r="AM98">
        <v>0</v>
      </c>
      <c r="AN98">
        <v>0</v>
      </c>
      <c r="AO98">
        <v>0</v>
      </c>
      <c r="AP98">
        <v>5.55</v>
      </c>
      <c r="AQ98">
        <v>0</v>
      </c>
      <c r="AR98">
        <v>1.07</v>
      </c>
      <c r="AS98">
        <v>4.41</v>
      </c>
      <c r="AT98">
        <v>16.14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2064.0299999999997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8.275442500000004</v>
      </c>
      <c r="L99">
        <f t="shared" si="2"/>
        <v>6.0703550000000037</v>
      </c>
      <c r="M99">
        <f t="shared" si="2"/>
        <v>1.4826549999999996</v>
      </c>
      <c r="N99">
        <f t="shared" si="2"/>
        <v>2.7480000000000002</v>
      </c>
      <c r="O99">
        <f t="shared" si="2"/>
        <v>2.8766400000000019</v>
      </c>
      <c r="P99">
        <f t="shared" si="2"/>
        <v>3.1831000000000009</v>
      </c>
      <c r="Q99">
        <f t="shared" si="2"/>
        <v>0.36594250000000034</v>
      </c>
      <c r="R99">
        <f t="shared" si="2"/>
        <v>0.38719500000000023</v>
      </c>
      <c r="S99">
        <f t="shared" si="2"/>
        <v>0.48325749999999973</v>
      </c>
      <c r="T99">
        <f t="shared" si="2"/>
        <v>0</v>
      </c>
      <c r="U99">
        <f t="shared" si="2"/>
        <v>9.569644999999996</v>
      </c>
      <c r="V99">
        <f t="shared" si="2"/>
        <v>0.43221749999999942</v>
      </c>
      <c r="W99">
        <f t="shared" si="2"/>
        <v>0.99210749999999925</v>
      </c>
      <c r="X99">
        <f t="shared" si="2"/>
        <v>3.2269599999999987</v>
      </c>
      <c r="Y99">
        <f t="shared" si="2"/>
        <v>0</v>
      </c>
      <c r="Z99">
        <f t="shared" si="2"/>
        <v>5.949500000000002E-2</v>
      </c>
      <c r="AA99">
        <f t="shared" si="2"/>
        <v>0.12939249999999999</v>
      </c>
      <c r="AB99">
        <f t="shared" si="2"/>
        <v>0.16497249999999991</v>
      </c>
      <c r="AC99">
        <f t="shared" si="2"/>
        <v>0.11671499999999999</v>
      </c>
      <c r="AD99">
        <f t="shared" si="2"/>
        <v>0.21794999999999987</v>
      </c>
      <c r="AE99">
        <f t="shared" si="2"/>
        <v>0.54022999999999999</v>
      </c>
      <c r="AF99">
        <f t="shared" si="2"/>
        <v>0.23657999999999968</v>
      </c>
      <c r="AG99">
        <f t="shared" si="2"/>
        <v>0.97104000000000068</v>
      </c>
      <c r="AH99">
        <f t="shared" si="2"/>
        <v>1.0042575000000002</v>
      </c>
      <c r="AI99">
        <f t="shared" si="2"/>
        <v>7.7572500000000016E-2</v>
      </c>
      <c r="AJ99">
        <f t="shared" si="2"/>
        <v>0</v>
      </c>
      <c r="AK99">
        <f t="shared" si="2"/>
        <v>1.2127200000000009</v>
      </c>
      <c r="AL99">
        <f t="shared" si="2"/>
        <v>0.32598750000000032</v>
      </c>
      <c r="AM99">
        <f t="shared" si="2"/>
        <v>3.0479999999999993E-2</v>
      </c>
      <c r="AN99">
        <f t="shared" si="2"/>
        <v>0</v>
      </c>
      <c r="AO99">
        <f t="shared" si="2"/>
        <v>0</v>
      </c>
      <c r="AP99">
        <f t="shared" si="2"/>
        <v>0.13988999999999993</v>
      </c>
      <c r="AQ99">
        <f t="shared" si="2"/>
        <v>0.42518500000000004</v>
      </c>
      <c r="AR99">
        <f t="shared" si="2"/>
        <v>0.12323999999999992</v>
      </c>
      <c r="AS99">
        <f t="shared" si="2"/>
        <v>0.13150000000000017</v>
      </c>
      <c r="AT99">
        <f t="shared" si="2"/>
        <v>0.44660249999999957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46.447327499999986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45609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180.9</v>
      </c>
      <c r="C3" s="35">
        <v>57.56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70.290000000000006</v>
      </c>
      <c r="N3">
        <v>250.67</v>
      </c>
      <c r="O3">
        <v>53.03</v>
      </c>
      <c r="P3">
        <v>1.86</v>
      </c>
      <c r="Q3">
        <v>7</v>
      </c>
      <c r="R3" s="94">
        <v>0</v>
      </c>
      <c r="S3" s="94">
        <v>0</v>
      </c>
      <c r="T3" s="94">
        <v>0</v>
      </c>
      <c r="U3">
        <v>2.2999999999999998</v>
      </c>
      <c r="V3">
        <v>0</v>
      </c>
      <c r="W3">
        <v>1.95</v>
      </c>
      <c r="X3">
        <v>21</v>
      </c>
      <c r="Y3">
        <v>7</v>
      </c>
      <c r="Z3">
        <v>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16.329999999999998</v>
      </c>
      <c r="AI3">
        <v>16.329999999999998</v>
      </c>
      <c r="AJ3">
        <v>30.78</v>
      </c>
      <c r="AK3">
        <v>0</v>
      </c>
      <c r="AL3">
        <v>0</v>
      </c>
    </row>
    <row r="4" spans="1:39">
      <c r="A4" t="s">
        <v>46</v>
      </c>
      <c r="B4" s="35">
        <v>180.9</v>
      </c>
      <c r="C4" s="35">
        <v>57.56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70.290000000000006</v>
      </c>
      <c r="N4">
        <v>250.67</v>
      </c>
      <c r="O4">
        <v>53.03</v>
      </c>
      <c r="P4">
        <v>1.86</v>
      </c>
      <c r="Q4">
        <v>7</v>
      </c>
      <c r="R4" s="94">
        <v>0</v>
      </c>
      <c r="S4" s="94">
        <v>0</v>
      </c>
      <c r="T4" s="94">
        <v>0</v>
      </c>
      <c r="U4">
        <v>2.2999999999999998</v>
      </c>
      <c r="V4">
        <v>0</v>
      </c>
      <c r="W4">
        <v>1.95</v>
      </c>
      <c r="X4">
        <v>21</v>
      </c>
      <c r="Y4">
        <v>7</v>
      </c>
      <c r="Z4">
        <v>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16</v>
      </c>
      <c r="AI4">
        <v>16</v>
      </c>
      <c r="AJ4">
        <v>30.78</v>
      </c>
      <c r="AK4">
        <v>0</v>
      </c>
      <c r="AL4">
        <v>0</v>
      </c>
    </row>
    <row r="5" spans="1:39">
      <c r="A5" t="s">
        <v>47</v>
      </c>
      <c r="B5" s="35">
        <v>171.26</v>
      </c>
      <c r="C5" s="35">
        <v>57.56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70.290000000000006</v>
      </c>
      <c r="N5">
        <v>250.67</v>
      </c>
      <c r="O5">
        <v>53.03</v>
      </c>
      <c r="P5">
        <v>1.86</v>
      </c>
      <c r="Q5">
        <v>7</v>
      </c>
      <c r="R5" s="94">
        <v>0</v>
      </c>
      <c r="S5" s="94">
        <v>0</v>
      </c>
      <c r="T5" s="94">
        <v>0</v>
      </c>
      <c r="U5">
        <v>2.2999999999999998</v>
      </c>
      <c r="V5">
        <v>0</v>
      </c>
      <c r="W5">
        <v>1.95</v>
      </c>
      <c r="X5">
        <v>21</v>
      </c>
      <c r="Y5">
        <v>7</v>
      </c>
      <c r="Z5">
        <v>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16</v>
      </c>
      <c r="AI5">
        <v>16</v>
      </c>
      <c r="AJ5">
        <v>31.29</v>
      </c>
      <c r="AK5">
        <v>0</v>
      </c>
      <c r="AL5">
        <v>0</v>
      </c>
    </row>
    <row r="6" spans="1:39">
      <c r="A6" t="s">
        <v>48</v>
      </c>
      <c r="B6" s="35">
        <v>171.26</v>
      </c>
      <c r="C6" s="35">
        <v>57.56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70.290000000000006</v>
      </c>
      <c r="N6">
        <v>250.67</v>
      </c>
      <c r="O6">
        <v>53.03</v>
      </c>
      <c r="P6">
        <v>1.86</v>
      </c>
      <c r="Q6">
        <v>7</v>
      </c>
      <c r="R6" s="94">
        <v>0</v>
      </c>
      <c r="S6" s="94">
        <v>0</v>
      </c>
      <c r="T6" s="94">
        <v>0</v>
      </c>
      <c r="U6">
        <v>2.2999999999999998</v>
      </c>
      <c r="V6">
        <v>0</v>
      </c>
      <c r="W6">
        <v>1.95</v>
      </c>
      <c r="X6">
        <v>21</v>
      </c>
      <c r="Y6">
        <v>7</v>
      </c>
      <c r="Z6">
        <v>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16</v>
      </c>
      <c r="AI6">
        <v>16</v>
      </c>
      <c r="AJ6">
        <v>31.29</v>
      </c>
      <c r="AK6">
        <v>0</v>
      </c>
      <c r="AL6">
        <v>0</v>
      </c>
    </row>
    <row r="7" spans="1:39">
      <c r="A7" t="s">
        <v>49</v>
      </c>
      <c r="B7" s="35">
        <v>171.26</v>
      </c>
      <c r="C7" s="35">
        <v>57.56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70.290000000000006</v>
      </c>
      <c r="N7">
        <v>231.38</v>
      </c>
      <c r="O7">
        <v>53.03</v>
      </c>
      <c r="P7">
        <v>1.86</v>
      </c>
      <c r="Q7">
        <v>7</v>
      </c>
      <c r="R7" s="94">
        <v>0</v>
      </c>
      <c r="S7" s="94">
        <v>0</v>
      </c>
      <c r="T7" s="94">
        <v>0</v>
      </c>
      <c r="U7">
        <v>2.23</v>
      </c>
      <c r="V7">
        <v>0</v>
      </c>
      <c r="W7">
        <v>1.95</v>
      </c>
      <c r="X7">
        <v>21</v>
      </c>
      <c r="Y7">
        <v>7</v>
      </c>
      <c r="Z7">
        <v>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14.67</v>
      </c>
      <c r="AI7">
        <v>14.66</v>
      </c>
      <c r="AJ7">
        <v>31.29</v>
      </c>
      <c r="AK7">
        <v>0</v>
      </c>
      <c r="AL7">
        <v>0</v>
      </c>
    </row>
    <row r="8" spans="1:39">
      <c r="A8" t="s">
        <v>50</v>
      </c>
      <c r="B8" s="35">
        <v>171.26</v>
      </c>
      <c r="C8" s="35">
        <v>57.56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70.290000000000006</v>
      </c>
      <c r="N8">
        <v>192.82</v>
      </c>
      <c r="O8">
        <v>53.03</v>
      </c>
      <c r="P8">
        <v>1.86</v>
      </c>
      <c r="Q8">
        <v>7</v>
      </c>
      <c r="R8" s="94">
        <v>0</v>
      </c>
      <c r="S8" s="94">
        <v>0</v>
      </c>
      <c r="T8" s="94">
        <v>0</v>
      </c>
      <c r="U8">
        <v>2.23</v>
      </c>
      <c r="V8">
        <v>0</v>
      </c>
      <c r="W8">
        <v>1.95</v>
      </c>
      <c r="X8">
        <v>21</v>
      </c>
      <c r="Y8">
        <v>7</v>
      </c>
      <c r="Z8">
        <v>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14.67</v>
      </c>
      <c r="AI8">
        <v>14.66</v>
      </c>
      <c r="AJ8">
        <v>31.29</v>
      </c>
      <c r="AK8">
        <v>0</v>
      </c>
      <c r="AL8">
        <v>0</v>
      </c>
    </row>
    <row r="9" spans="1:39">
      <c r="A9" t="s">
        <v>51</v>
      </c>
      <c r="B9" s="35">
        <v>171.26</v>
      </c>
      <c r="C9" s="35">
        <v>57.56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70.290000000000006</v>
      </c>
      <c r="N9">
        <v>192.82</v>
      </c>
      <c r="O9">
        <v>53.03</v>
      </c>
      <c r="P9">
        <v>1.86</v>
      </c>
      <c r="Q9">
        <v>7</v>
      </c>
      <c r="R9" s="94">
        <v>0</v>
      </c>
      <c r="S9" s="94">
        <v>0</v>
      </c>
      <c r="T9" s="94">
        <v>0</v>
      </c>
      <c r="U9">
        <v>2.23</v>
      </c>
      <c r="V9">
        <v>0</v>
      </c>
      <c r="W9">
        <v>1.95</v>
      </c>
      <c r="X9">
        <v>21</v>
      </c>
      <c r="Y9">
        <v>7</v>
      </c>
      <c r="Z9">
        <v>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14.67</v>
      </c>
      <c r="AI9">
        <v>14.66</v>
      </c>
      <c r="AJ9">
        <v>30.78</v>
      </c>
      <c r="AK9">
        <v>0</v>
      </c>
      <c r="AL9">
        <v>0</v>
      </c>
    </row>
    <row r="10" spans="1:39">
      <c r="A10" t="s">
        <v>52</v>
      </c>
      <c r="B10" s="35">
        <v>171.26</v>
      </c>
      <c r="C10" s="35">
        <v>57.56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70.290000000000006</v>
      </c>
      <c r="N10">
        <v>192.82</v>
      </c>
      <c r="O10">
        <v>53.03</v>
      </c>
      <c r="P10">
        <v>1.86</v>
      </c>
      <c r="Q10">
        <v>7</v>
      </c>
      <c r="R10" s="94">
        <v>0</v>
      </c>
      <c r="S10" s="94">
        <v>0</v>
      </c>
      <c r="T10" s="94">
        <v>0</v>
      </c>
      <c r="U10">
        <v>2.23</v>
      </c>
      <c r="V10">
        <v>0</v>
      </c>
      <c r="W10">
        <v>1.95</v>
      </c>
      <c r="X10">
        <v>21</v>
      </c>
      <c r="Y10">
        <v>7</v>
      </c>
      <c r="Z10">
        <v>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14.67</v>
      </c>
      <c r="AI10">
        <v>14.66</v>
      </c>
      <c r="AJ10">
        <v>30.28</v>
      </c>
      <c r="AK10">
        <v>0</v>
      </c>
      <c r="AL10">
        <v>0</v>
      </c>
    </row>
    <row r="11" spans="1:39">
      <c r="A11" t="s">
        <v>53</v>
      </c>
      <c r="B11" s="35">
        <v>171.26</v>
      </c>
      <c r="C11" s="35">
        <v>57.56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70.290000000000006</v>
      </c>
      <c r="N11">
        <v>192.82</v>
      </c>
      <c r="O11">
        <v>53.03</v>
      </c>
      <c r="P11">
        <v>1.78</v>
      </c>
      <c r="Q11">
        <v>7</v>
      </c>
      <c r="R11" s="94">
        <v>0</v>
      </c>
      <c r="S11" s="94">
        <v>0</v>
      </c>
      <c r="T11" s="94">
        <v>0</v>
      </c>
      <c r="U11">
        <v>2.23</v>
      </c>
      <c r="V11">
        <v>0</v>
      </c>
      <c r="W11">
        <v>1.95</v>
      </c>
      <c r="X11">
        <v>21</v>
      </c>
      <c r="Y11">
        <v>7</v>
      </c>
      <c r="Z11">
        <v>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14.67</v>
      </c>
      <c r="AI11">
        <v>14.66</v>
      </c>
      <c r="AJ11">
        <v>30.28</v>
      </c>
      <c r="AK11">
        <v>0</v>
      </c>
      <c r="AL11">
        <v>0</v>
      </c>
    </row>
    <row r="12" spans="1:39">
      <c r="A12" t="s">
        <v>54</v>
      </c>
      <c r="B12" s="35">
        <v>171.26</v>
      </c>
      <c r="C12" s="35">
        <v>57.56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70.290000000000006</v>
      </c>
      <c r="N12">
        <v>192.82</v>
      </c>
      <c r="O12">
        <v>53.03</v>
      </c>
      <c r="P12">
        <v>1.78</v>
      </c>
      <c r="Q12">
        <v>7</v>
      </c>
      <c r="R12" s="94">
        <v>0</v>
      </c>
      <c r="S12" s="94">
        <v>0</v>
      </c>
      <c r="T12" s="94">
        <v>0</v>
      </c>
      <c r="U12">
        <v>2.23</v>
      </c>
      <c r="V12">
        <v>0</v>
      </c>
      <c r="W12">
        <v>1.95</v>
      </c>
      <c r="X12">
        <v>21</v>
      </c>
      <c r="Y12">
        <v>7</v>
      </c>
      <c r="Z12">
        <v>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14.67</v>
      </c>
      <c r="AI12">
        <v>14.66</v>
      </c>
      <c r="AJ12">
        <v>30.28</v>
      </c>
      <c r="AK12">
        <v>0</v>
      </c>
      <c r="AL12">
        <v>0</v>
      </c>
    </row>
    <row r="13" spans="1:39">
      <c r="A13" t="s">
        <v>55</v>
      </c>
      <c r="B13" s="35">
        <v>171.26</v>
      </c>
      <c r="C13" s="35">
        <v>57.56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70.290000000000006</v>
      </c>
      <c r="N13">
        <v>149.93</v>
      </c>
      <c r="O13">
        <v>53.03</v>
      </c>
      <c r="P13">
        <v>1.78</v>
      </c>
      <c r="Q13">
        <v>7</v>
      </c>
      <c r="R13" s="94">
        <v>0</v>
      </c>
      <c r="S13" s="94">
        <v>0</v>
      </c>
      <c r="T13" s="94">
        <v>0</v>
      </c>
      <c r="U13">
        <v>2.23</v>
      </c>
      <c r="V13">
        <v>0</v>
      </c>
      <c r="W13">
        <v>1.95</v>
      </c>
      <c r="X13">
        <v>21</v>
      </c>
      <c r="Y13">
        <v>7</v>
      </c>
      <c r="Z13">
        <v>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14.67</v>
      </c>
      <c r="AI13">
        <v>14.66</v>
      </c>
      <c r="AJ13">
        <v>30.28</v>
      </c>
      <c r="AK13">
        <v>0</v>
      </c>
      <c r="AL13">
        <v>0</v>
      </c>
    </row>
    <row r="14" spans="1:39">
      <c r="A14" t="s">
        <v>56</v>
      </c>
      <c r="B14" s="35">
        <v>171.26</v>
      </c>
      <c r="C14" s="35">
        <v>57.56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70.290000000000006</v>
      </c>
      <c r="N14">
        <v>149.93</v>
      </c>
      <c r="O14">
        <v>53.03</v>
      </c>
      <c r="P14">
        <v>1.78</v>
      </c>
      <c r="Q14">
        <v>7</v>
      </c>
      <c r="R14" s="94">
        <v>0</v>
      </c>
      <c r="S14" s="94">
        <v>0</v>
      </c>
      <c r="T14" s="94">
        <v>0</v>
      </c>
      <c r="U14">
        <v>2.23</v>
      </c>
      <c r="V14">
        <v>0</v>
      </c>
      <c r="W14">
        <v>1.95</v>
      </c>
      <c r="X14">
        <v>21</v>
      </c>
      <c r="Y14">
        <v>7</v>
      </c>
      <c r="Z14">
        <v>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14.67</v>
      </c>
      <c r="AI14">
        <v>14.66</v>
      </c>
      <c r="AJ14">
        <v>29.77</v>
      </c>
      <c r="AK14">
        <v>0</v>
      </c>
      <c r="AL14">
        <v>0</v>
      </c>
    </row>
    <row r="15" spans="1:39">
      <c r="A15" t="s">
        <v>57</v>
      </c>
      <c r="B15" s="35">
        <v>171.26</v>
      </c>
      <c r="C15" s="35">
        <v>57.56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70.290000000000006</v>
      </c>
      <c r="N15">
        <v>149.93</v>
      </c>
      <c r="O15">
        <v>53.03</v>
      </c>
      <c r="P15">
        <v>1.78</v>
      </c>
      <c r="Q15">
        <v>7</v>
      </c>
      <c r="R15" s="94">
        <v>0</v>
      </c>
      <c r="S15" s="94">
        <v>0</v>
      </c>
      <c r="T15" s="94">
        <v>0</v>
      </c>
      <c r="U15">
        <v>2.23</v>
      </c>
      <c r="V15">
        <v>0</v>
      </c>
      <c r="W15">
        <v>1.9</v>
      </c>
      <c r="X15">
        <v>21</v>
      </c>
      <c r="Y15">
        <v>7</v>
      </c>
      <c r="Z15">
        <v>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14.33</v>
      </c>
      <c r="AI15">
        <v>14.34</v>
      </c>
      <c r="AJ15">
        <v>29.77</v>
      </c>
      <c r="AK15">
        <v>0</v>
      </c>
      <c r="AL15">
        <v>0</v>
      </c>
    </row>
    <row r="16" spans="1:39">
      <c r="A16" t="s">
        <v>58</v>
      </c>
      <c r="B16" s="35">
        <v>171.26</v>
      </c>
      <c r="C16" s="35">
        <v>57.56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70.290000000000006</v>
      </c>
      <c r="N16">
        <v>149.93</v>
      </c>
      <c r="O16">
        <v>53.03</v>
      </c>
      <c r="P16">
        <v>1.78</v>
      </c>
      <c r="Q16">
        <v>7</v>
      </c>
      <c r="R16" s="94">
        <v>0</v>
      </c>
      <c r="S16" s="94">
        <v>0</v>
      </c>
      <c r="T16" s="94">
        <v>0</v>
      </c>
      <c r="U16">
        <v>2.23</v>
      </c>
      <c r="V16">
        <v>0</v>
      </c>
      <c r="W16">
        <v>1.9</v>
      </c>
      <c r="X16">
        <v>21</v>
      </c>
      <c r="Y16">
        <v>7</v>
      </c>
      <c r="Z16">
        <v>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14</v>
      </c>
      <c r="AI16">
        <v>14</v>
      </c>
      <c r="AJ16">
        <v>29.77</v>
      </c>
      <c r="AK16">
        <v>0</v>
      </c>
      <c r="AL16">
        <v>0</v>
      </c>
    </row>
    <row r="17" spans="1:38">
      <c r="A17" t="s">
        <v>59</v>
      </c>
      <c r="B17" s="35">
        <v>171.26</v>
      </c>
      <c r="C17" s="35">
        <v>57.56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70.290000000000006</v>
      </c>
      <c r="N17">
        <v>149.93</v>
      </c>
      <c r="O17">
        <v>53.03</v>
      </c>
      <c r="P17">
        <v>1.78</v>
      </c>
      <c r="Q17">
        <v>7</v>
      </c>
      <c r="R17" s="94">
        <v>0</v>
      </c>
      <c r="S17" s="94">
        <v>0</v>
      </c>
      <c r="T17" s="94">
        <v>0</v>
      </c>
      <c r="U17">
        <v>2.23</v>
      </c>
      <c r="V17">
        <v>0</v>
      </c>
      <c r="W17">
        <v>1.9</v>
      </c>
      <c r="X17">
        <v>21</v>
      </c>
      <c r="Y17">
        <v>7</v>
      </c>
      <c r="Z17">
        <v>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13.67</v>
      </c>
      <c r="AI17">
        <v>13.66</v>
      </c>
      <c r="AJ17">
        <v>29.77</v>
      </c>
      <c r="AK17">
        <v>0</v>
      </c>
      <c r="AL17">
        <v>0</v>
      </c>
    </row>
    <row r="18" spans="1:38">
      <c r="A18" t="s">
        <v>60</v>
      </c>
      <c r="B18" s="35">
        <v>171.26</v>
      </c>
      <c r="C18" s="35">
        <v>57.56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70.290000000000006</v>
      </c>
      <c r="N18">
        <v>149.93</v>
      </c>
      <c r="O18">
        <v>53.03</v>
      </c>
      <c r="P18">
        <v>1.78</v>
      </c>
      <c r="Q18">
        <v>7</v>
      </c>
      <c r="R18" s="94">
        <v>0</v>
      </c>
      <c r="S18" s="94">
        <v>0</v>
      </c>
      <c r="T18" s="94">
        <v>0</v>
      </c>
      <c r="U18">
        <v>2.23</v>
      </c>
      <c r="V18">
        <v>0</v>
      </c>
      <c r="W18">
        <v>1.9</v>
      </c>
      <c r="X18">
        <v>21</v>
      </c>
      <c r="Y18">
        <v>7</v>
      </c>
      <c r="Z18">
        <v>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13.33</v>
      </c>
      <c r="AI18">
        <v>13.34</v>
      </c>
      <c r="AJ18">
        <v>30.28</v>
      </c>
      <c r="AK18">
        <v>0</v>
      </c>
      <c r="AL18">
        <v>0</v>
      </c>
    </row>
    <row r="19" spans="1:38">
      <c r="A19" t="s">
        <v>61</v>
      </c>
      <c r="B19" s="35">
        <v>171.26</v>
      </c>
      <c r="C19" s="35">
        <v>57.56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70.290000000000006</v>
      </c>
      <c r="N19">
        <v>149.93</v>
      </c>
      <c r="O19">
        <v>53.03</v>
      </c>
      <c r="P19">
        <v>1.71</v>
      </c>
      <c r="Q19">
        <v>7</v>
      </c>
      <c r="R19" s="94">
        <v>0</v>
      </c>
      <c r="S19" s="94">
        <v>0</v>
      </c>
      <c r="T19" s="94">
        <v>0</v>
      </c>
      <c r="U19">
        <v>2.15</v>
      </c>
      <c r="V19">
        <v>0</v>
      </c>
      <c r="W19">
        <v>1.9</v>
      </c>
      <c r="X19">
        <v>21</v>
      </c>
      <c r="Y19">
        <v>7</v>
      </c>
      <c r="Z19">
        <v>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13.33</v>
      </c>
      <c r="AI19">
        <v>13.34</v>
      </c>
      <c r="AJ19">
        <v>30.28</v>
      </c>
      <c r="AK19">
        <v>0</v>
      </c>
      <c r="AL19">
        <v>0</v>
      </c>
    </row>
    <row r="20" spans="1:38">
      <c r="A20" t="s">
        <v>62</v>
      </c>
      <c r="B20" s="35">
        <v>171.26</v>
      </c>
      <c r="C20" s="35">
        <v>57.56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70.290000000000006</v>
      </c>
      <c r="N20">
        <v>149.93</v>
      </c>
      <c r="O20">
        <v>53.03</v>
      </c>
      <c r="P20">
        <v>1.71</v>
      </c>
      <c r="Q20">
        <v>7</v>
      </c>
      <c r="R20" s="94">
        <v>0</v>
      </c>
      <c r="S20" s="94">
        <v>0</v>
      </c>
      <c r="T20" s="94">
        <v>0</v>
      </c>
      <c r="U20">
        <v>2.15</v>
      </c>
      <c r="V20">
        <v>0</v>
      </c>
      <c r="W20">
        <v>1.9</v>
      </c>
      <c r="X20">
        <v>21</v>
      </c>
      <c r="Y20">
        <v>7</v>
      </c>
      <c r="Z20">
        <v>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13.33</v>
      </c>
      <c r="AI20">
        <v>13.34</v>
      </c>
      <c r="AJ20">
        <v>30.28</v>
      </c>
      <c r="AK20">
        <v>0</v>
      </c>
      <c r="AL20">
        <v>0</v>
      </c>
    </row>
    <row r="21" spans="1:38">
      <c r="A21" t="s">
        <v>63</v>
      </c>
      <c r="B21" s="35">
        <v>171.26</v>
      </c>
      <c r="C21" s="35">
        <v>57.56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70.290000000000006</v>
      </c>
      <c r="N21">
        <v>149.93</v>
      </c>
      <c r="O21">
        <v>53.03</v>
      </c>
      <c r="P21">
        <v>1.71</v>
      </c>
      <c r="Q21">
        <v>7</v>
      </c>
      <c r="R21" s="94">
        <v>0</v>
      </c>
      <c r="S21" s="94">
        <v>0</v>
      </c>
      <c r="T21" s="94">
        <v>0</v>
      </c>
      <c r="U21">
        <v>2.15</v>
      </c>
      <c r="V21">
        <v>0</v>
      </c>
      <c r="W21">
        <v>1.9</v>
      </c>
      <c r="X21">
        <v>21</v>
      </c>
      <c r="Y21">
        <v>7</v>
      </c>
      <c r="Z21">
        <v>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13.33</v>
      </c>
      <c r="AI21">
        <v>13.34</v>
      </c>
      <c r="AJ21">
        <v>30.78</v>
      </c>
      <c r="AK21">
        <v>0</v>
      </c>
      <c r="AL21">
        <v>0</v>
      </c>
    </row>
    <row r="22" spans="1:38">
      <c r="A22" t="s">
        <v>64</v>
      </c>
      <c r="B22" s="35">
        <v>171.26</v>
      </c>
      <c r="C22" s="35">
        <v>57.56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70.290000000000006</v>
      </c>
      <c r="N22">
        <v>149.93</v>
      </c>
      <c r="O22">
        <v>53.03</v>
      </c>
      <c r="P22">
        <v>1.71</v>
      </c>
      <c r="Q22">
        <v>7</v>
      </c>
      <c r="R22" s="94">
        <v>0</v>
      </c>
      <c r="S22" s="94">
        <v>0</v>
      </c>
      <c r="T22" s="94">
        <v>0</v>
      </c>
      <c r="U22">
        <v>2.15</v>
      </c>
      <c r="V22">
        <v>0</v>
      </c>
      <c r="W22">
        <v>1.9</v>
      </c>
      <c r="X22">
        <v>21</v>
      </c>
      <c r="Y22">
        <v>7</v>
      </c>
      <c r="Z22">
        <v>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13.33</v>
      </c>
      <c r="AI22">
        <v>13.34</v>
      </c>
      <c r="AJ22">
        <v>30.78</v>
      </c>
      <c r="AK22">
        <v>0</v>
      </c>
      <c r="AL22">
        <v>0</v>
      </c>
    </row>
    <row r="23" spans="1:38">
      <c r="A23" t="s">
        <v>65</v>
      </c>
      <c r="B23" s="35">
        <v>171.26</v>
      </c>
      <c r="C23" s="35">
        <v>57.56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70.290000000000006</v>
      </c>
      <c r="N23">
        <v>192.82</v>
      </c>
      <c r="O23">
        <v>53.03</v>
      </c>
      <c r="P23">
        <v>1.71</v>
      </c>
      <c r="Q23">
        <v>7</v>
      </c>
      <c r="R23" s="94">
        <v>0</v>
      </c>
      <c r="S23" s="94">
        <v>0</v>
      </c>
      <c r="T23" s="94">
        <v>0</v>
      </c>
      <c r="U23">
        <v>2.15</v>
      </c>
      <c r="V23">
        <v>0</v>
      </c>
      <c r="W23">
        <v>1.9</v>
      </c>
      <c r="X23">
        <v>21</v>
      </c>
      <c r="Y23">
        <v>7</v>
      </c>
      <c r="Z23">
        <v>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13.33</v>
      </c>
      <c r="AI23">
        <v>13.34</v>
      </c>
      <c r="AJ23">
        <v>30.78</v>
      </c>
      <c r="AK23">
        <v>0</v>
      </c>
      <c r="AL23">
        <v>0</v>
      </c>
    </row>
    <row r="24" spans="1:38">
      <c r="A24" t="s">
        <v>66</v>
      </c>
      <c r="B24" s="35">
        <v>205.88</v>
      </c>
      <c r="C24" s="35">
        <v>57.56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70.290000000000006</v>
      </c>
      <c r="N24">
        <v>231.38</v>
      </c>
      <c r="O24">
        <v>53.03</v>
      </c>
      <c r="P24">
        <v>1.71</v>
      </c>
      <c r="Q24">
        <v>7</v>
      </c>
      <c r="R24" s="94">
        <v>0</v>
      </c>
      <c r="S24" s="94">
        <v>0</v>
      </c>
      <c r="T24" s="94">
        <v>0</v>
      </c>
      <c r="U24">
        <v>2.15</v>
      </c>
      <c r="V24">
        <v>0</v>
      </c>
      <c r="W24">
        <v>1.9</v>
      </c>
      <c r="X24">
        <v>21</v>
      </c>
      <c r="Y24">
        <v>7</v>
      </c>
      <c r="Z24">
        <v>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13.33</v>
      </c>
      <c r="AI24">
        <v>13.34</v>
      </c>
      <c r="AJ24">
        <v>30.78</v>
      </c>
      <c r="AK24">
        <v>0</v>
      </c>
      <c r="AL24">
        <v>0</v>
      </c>
    </row>
    <row r="25" spans="1:38">
      <c r="A25" t="s">
        <v>67</v>
      </c>
      <c r="B25" s="35">
        <v>205.88</v>
      </c>
      <c r="C25" s="35">
        <v>57.56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70.290000000000006</v>
      </c>
      <c r="N25">
        <v>272.60000000000002</v>
      </c>
      <c r="O25">
        <v>53.03</v>
      </c>
      <c r="P25">
        <v>1.71</v>
      </c>
      <c r="Q25">
        <v>7</v>
      </c>
      <c r="R25" s="94">
        <v>0</v>
      </c>
      <c r="S25" s="94">
        <v>0</v>
      </c>
      <c r="T25" s="94">
        <v>0</v>
      </c>
      <c r="U25">
        <v>2.15</v>
      </c>
      <c r="V25">
        <v>0</v>
      </c>
      <c r="W25">
        <v>1.9</v>
      </c>
      <c r="X25">
        <v>21</v>
      </c>
      <c r="Y25">
        <v>7</v>
      </c>
      <c r="Z25">
        <v>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13.34</v>
      </c>
      <c r="AJ25">
        <v>30.78</v>
      </c>
      <c r="AK25">
        <v>0</v>
      </c>
      <c r="AL25">
        <v>0</v>
      </c>
    </row>
    <row r="26" spans="1:38">
      <c r="A26" t="s">
        <v>68</v>
      </c>
      <c r="B26" s="35">
        <v>205.88</v>
      </c>
      <c r="C26" s="35">
        <v>68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70.290000000000006</v>
      </c>
      <c r="N26">
        <v>272.60000000000002</v>
      </c>
      <c r="O26">
        <v>53.03</v>
      </c>
      <c r="P26">
        <v>1.71</v>
      </c>
      <c r="Q26">
        <v>7</v>
      </c>
      <c r="R26" s="94">
        <v>0</v>
      </c>
      <c r="S26" s="94">
        <v>0</v>
      </c>
      <c r="T26" s="94">
        <v>0</v>
      </c>
      <c r="U26">
        <v>2.15</v>
      </c>
      <c r="V26">
        <v>0</v>
      </c>
      <c r="W26">
        <v>1.9</v>
      </c>
      <c r="X26">
        <v>21</v>
      </c>
      <c r="Y26">
        <v>7</v>
      </c>
      <c r="Z26">
        <v>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13.33</v>
      </c>
      <c r="AI26">
        <v>13.34</v>
      </c>
      <c r="AJ26">
        <v>30.78</v>
      </c>
      <c r="AK26">
        <v>0</v>
      </c>
      <c r="AL26">
        <v>0</v>
      </c>
    </row>
    <row r="27" spans="1:38">
      <c r="A27" t="s">
        <v>69</v>
      </c>
      <c r="B27" s="35">
        <v>261.75</v>
      </c>
      <c r="C27" s="35">
        <v>68</v>
      </c>
      <c r="D27" s="94">
        <f t="shared" si="0"/>
        <v>3.6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70.290000000000006</v>
      </c>
      <c r="N27">
        <v>272.60000000000002</v>
      </c>
      <c r="O27">
        <v>53.03</v>
      </c>
      <c r="P27">
        <v>1.71</v>
      </c>
      <c r="Q27">
        <v>7</v>
      </c>
      <c r="R27" s="94">
        <v>0.81</v>
      </c>
      <c r="S27" s="94">
        <v>2</v>
      </c>
      <c r="T27" s="94">
        <v>0.79</v>
      </c>
      <c r="U27">
        <v>2.15</v>
      </c>
      <c r="V27">
        <v>0</v>
      </c>
      <c r="W27">
        <v>1.9</v>
      </c>
      <c r="X27">
        <v>21</v>
      </c>
      <c r="Y27">
        <v>7</v>
      </c>
      <c r="Z27">
        <v>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13.33</v>
      </c>
      <c r="AI27">
        <v>13.34</v>
      </c>
      <c r="AJ27">
        <v>30.78</v>
      </c>
      <c r="AK27">
        <v>0</v>
      </c>
      <c r="AL27">
        <v>0</v>
      </c>
    </row>
    <row r="28" spans="1:38">
      <c r="A28" t="s">
        <v>70</v>
      </c>
      <c r="B28" s="35">
        <v>261.75</v>
      </c>
      <c r="C28" s="35">
        <v>68</v>
      </c>
      <c r="D28" s="94">
        <f t="shared" si="0"/>
        <v>11.61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70.290000000000006</v>
      </c>
      <c r="N28">
        <v>272.60000000000002</v>
      </c>
      <c r="O28">
        <v>100.44</v>
      </c>
      <c r="P28">
        <v>1.71</v>
      </c>
      <c r="Q28">
        <v>7</v>
      </c>
      <c r="R28" s="94">
        <v>5.23</v>
      </c>
      <c r="S28" s="94">
        <v>4</v>
      </c>
      <c r="T28" s="94">
        <v>2.38</v>
      </c>
      <c r="U28">
        <v>2.15</v>
      </c>
      <c r="V28">
        <v>0</v>
      </c>
      <c r="W28">
        <v>1.9</v>
      </c>
      <c r="X28">
        <v>21</v>
      </c>
      <c r="Y28">
        <v>7</v>
      </c>
      <c r="Z28">
        <v>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13.33</v>
      </c>
      <c r="AI28">
        <v>13.34</v>
      </c>
      <c r="AJ28">
        <v>30.28</v>
      </c>
      <c r="AK28">
        <v>0</v>
      </c>
      <c r="AL28">
        <v>0</v>
      </c>
    </row>
    <row r="29" spans="1:38">
      <c r="A29" t="s">
        <v>71</v>
      </c>
      <c r="B29" s="35">
        <v>261.75</v>
      </c>
      <c r="C29" s="35">
        <v>86.96</v>
      </c>
      <c r="D29" s="94">
        <f t="shared" si="0"/>
        <v>28.699999999999996</v>
      </c>
      <c r="E29" s="35"/>
      <c r="F29" s="35"/>
      <c r="G29" s="35"/>
      <c r="H29" s="35"/>
      <c r="I29" s="35"/>
      <c r="J29" s="38">
        <v>0.31</v>
      </c>
      <c r="K29" s="38">
        <v>0.31</v>
      </c>
      <c r="L29" s="38">
        <v>0.32</v>
      </c>
      <c r="M29">
        <v>70.290000000000006</v>
      </c>
      <c r="N29">
        <v>272.60000000000002</v>
      </c>
      <c r="O29">
        <v>100.44</v>
      </c>
      <c r="P29">
        <v>1.71</v>
      </c>
      <c r="Q29">
        <v>7</v>
      </c>
      <c r="R29" s="94">
        <v>10.87</v>
      </c>
      <c r="S29" s="94">
        <v>8</v>
      </c>
      <c r="T29" s="94">
        <v>9.83</v>
      </c>
      <c r="U29">
        <v>2.15</v>
      </c>
      <c r="V29">
        <v>0</v>
      </c>
      <c r="W29">
        <v>1.9</v>
      </c>
      <c r="X29">
        <v>21</v>
      </c>
      <c r="Y29">
        <v>7</v>
      </c>
      <c r="Z29">
        <v>7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13.33</v>
      </c>
      <c r="AI29">
        <v>13.34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261.75</v>
      </c>
      <c r="C30" s="35">
        <v>86.96</v>
      </c>
      <c r="D30" s="94">
        <f t="shared" si="0"/>
        <v>50.47</v>
      </c>
      <c r="E30" s="35"/>
      <c r="F30" s="35"/>
      <c r="G30" s="35"/>
      <c r="H30" s="35"/>
      <c r="I30" s="35"/>
      <c r="J30" s="38">
        <v>0.71</v>
      </c>
      <c r="K30" s="38">
        <v>0.71</v>
      </c>
      <c r="L30" s="38">
        <v>0.72</v>
      </c>
      <c r="M30">
        <v>70.290000000000006</v>
      </c>
      <c r="N30">
        <v>272.60000000000002</v>
      </c>
      <c r="O30">
        <v>100.44</v>
      </c>
      <c r="P30">
        <v>1.71</v>
      </c>
      <c r="Q30">
        <v>7</v>
      </c>
      <c r="R30" s="94">
        <v>19.329999999999998</v>
      </c>
      <c r="S30" s="94">
        <v>12</v>
      </c>
      <c r="T30" s="94">
        <v>19.14</v>
      </c>
      <c r="U30">
        <v>2.15</v>
      </c>
      <c r="V30">
        <v>3.55</v>
      </c>
      <c r="W30">
        <v>1.9</v>
      </c>
      <c r="X30">
        <v>21</v>
      </c>
      <c r="Y30">
        <v>7</v>
      </c>
      <c r="Z30">
        <v>7</v>
      </c>
      <c r="AA30">
        <v>0.2</v>
      </c>
      <c r="AB30">
        <v>0.04</v>
      </c>
      <c r="AC30">
        <v>1</v>
      </c>
      <c r="AD30">
        <v>0</v>
      </c>
      <c r="AE30">
        <v>1</v>
      </c>
      <c r="AF30">
        <v>0</v>
      </c>
      <c r="AG30">
        <v>6.66</v>
      </c>
      <c r="AH30">
        <v>13.33</v>
      </c>
      <c r="AI30">
        <v>13.34</v>
      </c>
      <c r="AJ30">
        <v>0</v>
      </c>
      <c r="AK30">
        <v>1</v>
      </c>
      <c r="AL30">
        <v>0</v>
      </c>
    </row>
    <row r="31" spans="1:38">
      <c r="A31" t="s">
        <v>73</v>
      </c>
      <c r="B31" s="35">
        <v>261.75</v>
      </c>
      <c r="C31" s="35">
        <v>86.96</v>
      </c>
      <c r="D31" s="94">
        <f t="shared" si="0"/>
        <v>82.5</v>
      </c>
      <c r="E31" s="35"/>
      <c r="F31" s="35"/>
      <c r="G31" s="35"/>
      <c r="H31" s="35"/>
      <c r="I31" s="35"/>
      <c r="J31" s="38">
        <v>1.31</v>
      </c>
      <c r="K31" s="38">
        <v>1.31</v>
      </c>
      <c r="L31" s="38">
        <v>1.35</v>
      </c>
      <c r="M31">
        <v>70.290000000000006</v>
      </c>
      <c r="N31">
        <v>272.60000000000002</v>
      </c>
      <c r="O31">
        <v>100.44</v>
      </c>
      <c r="P31">
        <v>1.71</v>
      </c>
      <c r="Q31">
        <v>7</v>
      </c>
      <c r="R31" s="94">
        <v>31.25</v>
      </c>
      <c r="S31" s="94">
        <v>20</v>
      </c>
      <c r="T31" s="94">
        <v>31.25</v>
      </c>
      <c r="U31">
        <v>2.0699999999999998</v>
      </c>
      <c r="V31">
        <v>10.06</v>
      </c>
      <c r="W31">
        <v>1.9</v>
      </c>
      <c r="X31">
        <v>21</v>
      </c>
      <c r="Y31">
        <v>7</v>
      </c>
      <c r="Z31">
        <v>7</v>
      </c>
      <c r="AA31">
        <v>1.89</v>
      </c>
      <c r="AB31">
        <v>0.38</v>
      </c>
      <c r="AC31">
        <v>2</v>
      </c>
      <c r="AD31">
        <v>1</v>
      </c>
      <c r="AE31">
        <v>2</v>
      </c>
      <c r="AF31">
        <v>1</v>
      </c>
      <c r="AG31">
        <v>6.66</v>
      </c>
      <c r="AH31">
        <v>13.33</v>
      </c>
      <c r="AI31">
        <v>13.34</v>
      </c>
      <c r="AJ31">
        <v>0</v>
      </c>
      <c r="AK31">
        <v>4</v>
      </c>
      <c r="AL31">
        <v>1</v>
      </c>
    </row>
    <row r="32" spans="1:38">
      <c r="A32" t="s">
        <v>74</v>
      </c>
      <c r="B32" s="35">
        <v>261.75</v>
      </c>
      <c r="C32" s="35">
        <v>86.96</v>
      </c>
      <c r="D32" s="94">
        <f t="shared" si="0"/>
        <v>89.3</v>
      </c>
      <c r="E32" s="35"/>
      <c r="F32" s="35"/>
      <c r="G32" s="35"/>
      <c r="H32" s="35"/>
      <c r="I32" s="35"/>
      <c r="J32" s="38">
        <v>2.19</v>
      </c>
      <c r="K32" s="38">
        <v>2.19</v>
      </c>
      <c r="L32" s="38">
        <v>2.2400000000000002</v>
      </c>
      <c r="M32">
        <v>70.290000000000006</v>
      </c>
      <c r="N32">
        <v>272.60000000000002</v>
      </c>
      <c r="O32">
        <v>100.44</v>
      </c>
      <c r="P32">
        <v>1.71</v>
      </c>
      <c r="Q32">
        <v>7.2</v>
      </c>
      <c r="R32" s="94">
        <v>29.77</v>
      </c>
      <c r="S32" s="94">
        <v>29.77</v>
      </c>
      <c r="T32" s="94">
        <v>29.76</v>
      </c>
      <c r="U32">
        <v>2.0699999999999998</v>
      </c>
      <c r="V32">
        <v>18.239999999999998</v>
      </c>
      <c r="W32">
        <v>1.9</v>
      </c>
      <c r="X32">
        <v>21</v>
      </c>
      <c r="Y32">
        <v>7</v>
      </c>
      <c r="Z32">
        <v>7</v>
      </c>
      <c r="AA32">
        <v>8.48</v>
      </c>
      <c r="AB32">
        <v>1.69</v>
      </c>
      <c r="AC32">
        <v>5</v>
      </c>
      <c r="AD32">
        <v>2</v>
      </c>
      <c r="AE32">
        <v>7</v>
      </c>
      <c r="AF32">
        <v>3</v>
      </c>
      <c r="AG32">
        <v>6.66</v>
      </c>
      <c r="AH32">
        <v>13.33</v>
      </c>
      <c r="AI32">
        <v>13.34</v>
      </c>
      <c r="AJ32">
        <v>0</v>
      </c>
      <c r="AK32">
        <v>11</v>
      </c>
      <c r="AL32">
        <v>4</v>
      </c>
    </row>
    <row r="33" spans="1:38">
      <c r="A33" t="s">
        <v>75</v>
      </c>
      <c r="B33" s="35">
        <v>261.75</v>
      </c>
      <c r="C33" s="35">
        <v>86.96</v>
      </c>
      <c r="D33" s="94">
        <f t="shared" si="0"/>
        <v>95.5</v>
      </c>
      <c r="E33" s="35"/>
      <c r="F33" s="35"/>
      <c r="G33" s="35"/>
      <c r="H33" s="35"/>
      <c r="I33" s="35"/>
      <c r="J33" s="38">
        <v>3.04</v>
      </c>
      <c r="K33" s="38">
        <v>3.04</v>
      </c>
      <c r="L33" s="38">
        <v>3.11</v>
      </c>
      <c r="M33">
        <v>70.290000000000006</v>
      </c>
      <c r="N33">
        <v>272.60000000000002</v>
      </c>
      <c r="O33">
        <v>100.44</v>
      </c>
      <c r="P33">
        <v>1.71</v>
      </c>
      <c r="Q33">
        <v>7.2</v>
      </c>
      <c r="R33" s="94">
        <v>31.83</v>
      </c>
      <c r="S33" s="94">
        <v>31.83</v>
      </c>
      <c r="T33" s="94">
        <v>31.84</v>
      </c>
      <c r="U33">
        <v>2.0699999999999998</v>
      </c>
      <c r="V33">
        <v>26.69</v>
      </c>
      <c r="W33">
        <v>1.9</v>
      </c>
      <c r="X33">
        <v>21</v>
      </c>
      <c r="Y33">
        <v>7</v>
      </c>
      <c r="Z33">
        <v>7</v>
      </c>
      <c r="AA33">
        <v>20.18</v>
      </c>
      <c r="AB33">
        <v>4.03</v>
      </c>
      <c r="AC33">
        <v>8</v>
      </c>
      <c r="AD33">
        <v>7</v>
      </c>
      <c r="AE33">
        <v>8</v>
      </c>
      <c r="AF33">
        <v>4</v>
      </c>
      <c r="AG33">
        <v>6.66</v>
      </c>
      <c r="AH33">
        <v>13.33</v>
      </c>
      <c r="AI33">
        <v>13.34</v>
      </c>
      <c r="AJ33">
        <v>0</v>
      </c>
      <c r="AK33">
        <v>21</v>
      </c>
      <c r="AL33">
        <v>9</v>
      </c>
    </row>
    <row r="34" spans="1:38">
      <c r="A34" t="s">
        <v>76</v>
      </c>
      <c r="B34" s="35">
        <v>261.75</v>
      </c>
      <c r="C34" s="35">
        <v>86.96</v>
      </c>
      <c r="D34" s="94">
        <f t="shared" si="0"/>
        <v>98</v>
      </c>
      <c r="E34" s="35"/>
      <c r="F34" s="35"/>
      <c r="G34" s="35"/>
      <c r="H34" s="35"/>
      <c r="I34" s="35"/>
      <c r="J34" s="38">
        <v>3.96</v>
      </c>
      <c r="K34" s="38">
        <v>3.96</v>
      </c>
      <c r="L34" s="38">
        <v>4.07</v>
      </c>
      <c r="M34">
        <v>70.290000000000006</v>
      </c>
      <c r="N34">
        <v>272.60000000000002</v>
      </c>
      <c r="O34">
        <v>100.44</v>
      </c>
      <c r="P34">
        <v>1.71</v>
      </c>
      <c r="Q34">
        <v>7.2</v>
      </c>
      <c r="R34" s="94">
        <v>32.67</v>
      </c>
      <c r="S34" s="94">
        <v>32.67</v>
      </c>
      <c r="T34" s="94">
        <v>32.659999999999997</v>
      </c>
      <c r="U34">
        <v>2.0699999999999998</v>
      </c>
      <c r="V34">
        <v>35.92</v>
      </c>
      <c r="W34">
        <v>1.9</v>
      </c>
      <c r="X34">
        <v>21</v>
      </c>
      <c r="Y34">
        <v>7</v>
      </c>
      <c r="Z34">
        <v>7</v>
      </c>
      <c r="AA34">
        <v>38.97</v>
      </c>
      <c r="AB34">
        <v>7.79</v>
      </c>
      <c r="AC34">
        <v>13</v>
      </c>
      <c r="AD34">
        <v>8</v>
      </c>
      <c r="AE34">
        <v>10</v>
      </c>
      <c r="AF34">
        <v>5</v>
      </c>
      <c r="AG34">
        <v>6.66</v>
      </c>
      <c r="AH34">
        <v>13.33</v>
      </c>
      <c r="AI34">
        <v>13.34</v>
      </c>
      <c r="AJ34">
        <v>0</v>
      </c>
      <c r="AK34">
        <v>32</v>
      </c>
      <c r="AL34">
        <v>13</v>
      </c>
    </row>
    <row r="35" spans="1:38">
      <c r="A35" t="s">
        <v>77</v>
      </c>
      <c r="B35" s="35">
        <v>261.75</v>
      </c>
      <c r="C35" s="35">
        <v>76.44</v>
      </c>
      <c r="D35" s="94">
        <f t="shared" si="0"/>
        <v>99</v>
      </c>
      <c r="E35" s="35"/>
      <c r="F35" s="35"/>
      <c r="G35" s="35"/>
      <c r="H35" s="35"/>
      <c r="I35" s="35"/>
      <c r="J35" s="38">
        <v>5.0199999999999996</v>
      </c>
      <c r="K35" s="38">
        <v>5.0199999999999996</v>
      </c>
      <c r="L35" s="38">
        <v>5.15</v>
      </c>
      <c r="M35">
        <v>70.290000000000006</v>
      </c>
      <c r="N35">
        <v>272.60000000000002</v>
      </c>
      <c r="O35">
        <v>53.03</v>
      </c>
      <c r="P35">
        <v>1.63</v>
      </c>
      <c r="Q35">
        <v>7.2</v>
      </c>
      <c r="R35" s="94">
        <v>33</v>
      </c>
      <c r="S35" s="94">
        <v>33</v>
      </c>
      <c r="T35" s="94">
        <v>33</v>
      </c>
      <c r="U35">
        <v>2.0699999999999998</v>
      </c>
      <c r="V35">
        <v>44.97</v>
      </c>
      <c r="W35">
        <v>1.85</v>
      </c>
      <c r="X35">
        <v>21</v>
      </c>
      <c r="Y35">
        <v>7</v>
      </c>
      <c r="Z35">
        <v>7</v>
      </c>
      <c r="AA35">
        <v>59.19</v>
      </c>
      <c r="AB35">
        <v>11.84</v>
      </c>
      <c r="AC35">
        <v>19</v>
      </c>
      <c r="AD35">
        <v>11</v>
      </c>
      <c r="AE35">
        <v>12</v>
      </c>
      <c r="AF35">
        <v>6</v>
      </c>
      <c r="AG35">
        <v>6.66</v>
      </c>
      <c r="AH35">
        <v>13.33</v>
      </c>
      <c r="AI35">
        <v>13.34</v>
      </c>
      <c r="AJ35">
        <v>0</v>
      </c>
      <c r="AK35">
        <v>25</v>
      </c>
      <c r="AL35">
        <v>10</v>
      </c>
    </row>
    <row r="36" spans="1:38">
      <c r="A36" t="s">
        <v>78</v>
      </c>
      <c r="B36" s="35">
        <v>261.75</v>
      </c>
      <c r="C36" s="35">
        <v>76.44</v>
      </c>
      <c r="D36" s="94">
        <f t="shared" si="0"/>
        <v>99</v>
      </c>
      <c r="E36" s="35"/>
      <c r="F36" s="35"/>
      <c r="G36" s="35"/>
      <c r="H36" s="35"/>
      <c r="I36" s="35"/>
      <c r="J36" s="38">
        <v>6.08</v>
      </c>
      <c r="K36" s="38">
        <v>6.08</v>
      </c>
      <c r="L36" s="38">
        <v>6.24</v>
      </c>
      <c r="M36">
        <v>70.290000000000006</v>
      </c>
      <c r="N36">
        <v>272.60000000000002</v>
      </c>
      <c r="O36">
        <v>53.03</v>
      </c>
      <c r="P36">
        <v>1.63</v>
      </c>
      <c r="Q36">
        <v>7.2</v>
      </c>
      <c r="R36" s="94">
        <v>33</v>
      </c>
      <c r="S36" s="94">
        <v>33</v>
      </c>
      <c r="T36" s="94">
        <v>33</v>
      </c>
      <c r="U36">
        <v>2.0699999999999998</v>
      </c>
      <c r="V36">
        <v>54.06</v>
      </c>
      <c r="W36">
        <v>1.85</v>
      </c>
      <c r="X36">
        <v>21</v>
      </c>
      <c r="Y36">
        <v>7</v>
      </c>
      <c r="Z36">
        <v>7</v>
      </c>
      <c r="AA36">
        <v>80.150000000000006</v>
      </c>
      <c r="AB36">
        <v>16.03</v>
      </c>
      <c r="AC36">
        <v>27</v>
      </c>
      <c r="AD36">
        <v>15</v>
      </c>
      <c r="AE36">
        <v>17</v>
      </c>
      <c r="AF36">
        <v>8</v>
      </c>
      <c r="AG36">
        <v>6.66</v>
      </c>
      <c r="AH36">
        <v>13.33</v>
      </c>
      <c r="AI36">
        <v>13.34</v>
      </c>
      <c r="AJ36">
        <v>0</v>
      </c>
      <c r="AK36">
        <v>32</v>
      </c>
      <c r="AL36">
        <v>13</v>
      </c>
    </row>
    <row r="37" spans="1:38">
      <c r="A37" t="s">
        <v>79</v>
      </c>
      <c r="B37" s="35">
        <v>234.81</v>
      </c>
      <c r="C37" s="35">
        <v>57.56</v>
      </c>
      <c r="D37" s="94">
        <f t="shared" si="0"/>
        <v>99</v>
      </c>
      <c r="E37" s="35"/>
      <c r="F37" s="35"/>
      <c r="G37" s="35"/>
      <c r="H37" s="35"/>
      <c r="I37" s="35"/>
      <c r="J37" s="38">
        <v>7.36</v>
      </c>
      <c r="K37" s="38">
        <v>7.36</v>
      </c>
      <c r="L37" s="38">
        <v>7.54</v>
      </c>
      <c r="M37">
        <v>70.290000000000006</v>
      </c>
      <c r="N37">
        <v>272.60000000000002</v>
      </c>
      <c r="O37">
        <v>53.03</v>
      </c>
      <c r="P37">
        <v>1.63</v>
      </c>
      <c r="Q37">
        <v>7.2</v>
      </c>
      <c r="R37" s="94">
        <v>33</v>
      </c>
      <c r="S37" s="94">
        <v>33</v>
      </c>
      <c r="T37" s="94">
        <v>33</v>
      </c>
      <c r="U37">
        <v>2.0699999999999998</v>
      </c>
      <c r="V37">
        <v>62.63</v>
      </c>
      <c r="W37">
        <v>1.85</v>
      </c>
      <c r="X37">
        <v>21</v>
      </c>
      <c r="Y37">
        <v>7</v>
      </c>
      <c r="Z37">
        <v>7</v>
      </c>
      <c r="AA37">
        <v>100.35</v>
      </c>
      <c r="AB37">
        <v>20.07</v>
      </c>
      <c r="AC37">
        <v>37</v>
      </c>
      <c r="AD37">
        <v>20</v>
      </c>
      <c r="AE37">
        <v>26</v>
      </c>
      <c r="AF37">
        <v>12</v>
      </c>
      <c r="AG37">
        <v>6.66</v>
      </c>
      <c r="AH37">
        <v>13.33</v>
      </c>
      <c r="AI37">
        <v>13.34</v>
      </c>
      <c r="AJ37">
        <v>0</v>
      </c>
      <c r="AK37">
        <v>49</v>
      </c>
      <c r="AL37">
        <v>21</v>
      </c>
    </row>
    <row r="38" spans="1:38">
      <c r="A38" t="s">
        <v>80</v>
      </c>
      <c r="B38" s="35">
        <v>234.81</v>
      </c>
      <c r="C38" s="35">
        <v>57.56</v>
      </c>
      <c r="D38" s="94">
        <f t="shared" si="0"/>
        <v>99</v>
      </c>
      <c r="E38" s="35"/>
      <c r="F38" s="35"/>
      <c r="G38" s="35"/>
      <c r="H38" s="35"/>
      <c r="I38" s="35"/>
      <c r="J38" s="38">
        <v>8.4</v>
      </c>
      <c r="K38" s="38">
        <v>8.4</v>
      </c>
      <c r="L38" s="38">
        <v>8.61</v>
      </c>
      <c r="M38">
        <v>70.290000000000006</v>
      </c>
      <c r="N38">
        <v>272.60000000000002</v>
      </c>
      <c r="O38">
        <v>53.03</v>
      </c>
      <c r="P38">
        <v>1.63</v>
      </c>
      <c r="Q38">
        <v>7.2</v>
      </c>
      <c r="R38" s="94">
        <v>33</v>
      </c>
      <c r="S38" s="94">
        <v>33</v>
      </c>
      <c r="T38" s="94">
        <v>33</v>
      </c>
      <c r="U38">
        <v>2.0699999999999998</v>
      </c>
      <c r="V38">
        <v>71</v>
      </c>
      <c r="W38">
        <v>1.85</v>
      </c>
      <c r="X38">
        <v>21</v>
      </c>
      <c r="Y38">
        <v>7</v>
      </c>
      <c r="Z38">
        <v>7</v>
      </c>
      <c r="AA38">
        <v>119.67</v>
      </c>
      <c r="AB38">
        <v>23.93</v>
      </c>
      <c r="AC38">
        <v>43</v>
      </c>
      <c r="AD38">
        <v>24</v>
      </c>
      <c r="AE38">
        <v>31</v>
      </c>
      <c r="AF38">
        <v>15</v>
      </c>
      <c r="AG38">
        <v>6.66</v>
      </c>
      <c r="AH38">
        <v>13.33</v>
      </c>
      <c r="AI38">
        <v>13.34</v>
      </c>
      <c r="AJ38">
        <v>0</v>
      </c>
      <c r="AK38">
        <v>63</v>
      </c>
      <c r="AL38">
        <v>27</v>
      </c>
    </row>
    <row r="39" spans="1:38">
      <c r="A39" t="s">
        <v>81</v>
      </c>
      <c r="B39" s="35">
        <v>225.17</v>
      </c>
      <c r="C39" s="35">
        <v>68</v>
      </c>
      <c r="D39" s="94">
        <f t="shared" si="0"/>
        <v>99</v>
      </c>
      <c r="E39" s="35"/>
      <c r="F39" s="35"/>
      <c r="G39" s="35"/>
      <c r="H39" s="35"/>
      <c r="I39" s="35"/>
      <c r="J39" s="38">
        <v>9.49</v>
      </c>
      <c r="K39" s="38">
        <v>9.49</v>
      </c>
      <c r="L39" s="38">
        <v>9.7200000000000006</v>
      </c>
      <c r="M39">
        <v>70.290000000000006</v>
      </c>
      <c r="N39">
        <v>272.60000000000002</v>
      </c>
      <c r="O39">
        <v>53.03</v>
      </c>
      <c r="P39">
        <v>1.63</v>
      </c>
      <c r="Q39">
        <v>7.2</v>
      </c>
      <c r="R39" s="94">
        <v>33</v>
      </c>
      <c r="S39" s="94">
        <v>33</v>
      </c>
      <c r="T39" s="94">
        <v>33</v>
      </c>
      <c r="U39">
        <v>2.0699999999999998</v>
      </c>
      <c r="V39">
        <v>67.3</v>
      </c>
      <c r="W39">
        <v>1.85</v>
      </c>
      <c r="X39">
        <v>21</v>
      </c>
      <c r="Y39">
        <v>7</v>
      </c>
      <c r="Z39">
        <v>7</v>
      </c>
      <c r="AA39">
        <v>138.53</v>
      </c>
      <c r="AB39">
        <v>27.71</v>
      </c>
      <c r="AC39">
        <v>52</v>
      </c>
      <c r="AD39">
        <v>26</v>
      </c>
      <c r="AE39">
        <v>41</v>
      </c>
      <c r="AF39">
        <v>19</v>
      </c>
      <c r="AG39">
        <v>6.66</v>
      </c>
      <c r="AH39">
        <v>13.33</v>
      </c>
      <c r="AI39">
        <v>13.34</v>
      </c>
      <c r="AJ39">
        <v>0</v>
      </c>
      <c r="AK39">
        <v>81</v>
      </c>
      <c r="AL39">
        <v>34</v>
      </c>
    </row>
    <row r="40" spans="1:38">
      <c r="A40" t="s">
        <v>82</v>
      </c>
      <c r="B40" s="35">
        <v>225.17</v>
      </c>
      <c r="C40" s="35">
        <v>68</v>
      </c>
      <c r="D40" s="94">
        <f t="shared" si="0"/>
        <v>99</v>
      </c>
      <c r="E40" s="35"/>
      <c r="F40" s="35"/>
      <c r="G40" s="35"/>
      <c r="H40" s="35"/>
      <c r="I40" s="35"/>
      <c r="J40" s="38">
        <v>10.58</v>
      </c>
      <c r="K40" s="38">
        <v>10.58</v>
      </c>
      <c r="L40" s="38">
        <v>10.84</v>
      </c>
      <c r="M40">
        <v>70.290000000000006</v>
      </c>
      <c r="N40">
        <v>272.60000000000002</v>
      </c>
      <c r="O40">
        <v>53.03</v>
      </c>
      <c r="P40">
        <v>1.63</v>
      </c>
      <c r="Q40">
        <v>7.2</v>
      </c>
      <c r="R40" s="94">
        <v>33</v>
      </c>
      <c r="S40" s="94">
        <v>33</v>
      </c>
      <c r="T40" s="94">
        <v>33</v>
      </c>
      <c r="U40">
        <v>2.0699999999999998</v>
      </c>
      <c r="V40">
        <v>74.28</v>
      </c>
      <c r="W40">
        <v>1.85</v>
      </c>
      <c r="X40">
        <v>21</v>
      </c>
      <c r="Y40">
        <v>7</v>
      </c>
      <c r="Z40">
        <v>7</v>
      </c>
      <c r="AA40">
        <v>156.33000000000001</v>
      </c>
      <c r="AB40">
        <v>31.26</v>
      </c>
      <c r="AC40">
        <v>58</v>
      </c>
      <c r="AD40">
        <v>29</v>
      </c>
      <c r="AE40">
        <v>48</v>
      </c>
      <c r="AF40">
        <v>23</v>
      </c>
      <c r="AG40">
        <v>6.66</v>
      </c>
      <c r="AH40">
        <v>13.33</v>
      </c>
      <c r="AI40">
        <v>13.34</v>
      </c>
      <c r="AJ40">
        <v>0</v>
      </c>
      <c r="AK40">
        <v>95</v>
      </c>
      <c r="AL40">
        <v>40</v>
      </c>
    </row>
    <row r="41" spans="1:38">
      <c r="A41" t="s">
        <v>83</v>
      </c>
      <c r="B41" s="35">
        <v>205.88</v>
      </c>
      <c r="C41" s="35">
        <v>57.56</v>
      </c>
      <c r="D41" s="94">
        <f t="shared" si="0"/>
        <v>99</v>
      </c>
      <c r="E41" s="35"/>
      <c r="F41" s="35"/>
      <c r="G41" s="35"/>
      <c r="H41" s="35"/>
      <c r="I41" s="35"/>
      <c r="J41" s="38">
        <v>11.53</v>
      </c>
      <c r="K41" s="38">
        <v>11.53</v>
      </c>
      <c r="L41" s="38">
        <v>11.81</v>
      </c>
      <c r="M41">
        <v>70.290000000000006</v>
      </c>
      <c r="N41">
        <v>272.60000000000002</v>
      </c>
      <c r="O41">
        <v>53.03</v>
      </c>
      <c r="P41">
        <v>1.63</v>
      </c>
      <c r="Q41">
        <v>7</v>
      </c>
      <c r="R41" s="94">
        <v>33</v>
      </c>
      <c r="S41" s="94">
        <v>33</v>
      </c>
      <c r="T41" s="94">
        <v>33</v>
      </c>
      <c r="U41">
        <v>2.0699999999999998</v>
      </c>
      <c r="V41">
        <v>81.77</v>
      </c>
      <c r="W41">
        <v>1.85</v>
      </c>
      <c r="X41">
        <v>21</v>
      </c>
      <c r="Y41">
        <v>7</v>
      </c>
      <c r="Z41">
        <v>7</v>
      </c>
      <c r="AA41">
        <v>173.03</v>
      </c>
      <c r="AB41">
        <v>34.6</v>
      </c>
      <c r="AC41">
        <v>64</v>
      </c>
      <c r="AD41">
        <v>32</v>
      </c>
      <c r="AE41">
        <v>52</v>
      </c>
      <c r="AF41">
        <v>25</v>
      </c>
      <c r="AG41">
        <v>6.66</v>
      </c>
      <c r="AH41">
        <v>13.33</v>
      </c>
      <c r="AI41">
        <v>13.34</v>
      </c>
      <c r="AJ41">
        <v>30.28</v>
      </c>
      <c r="AK41">
        <v>102</v>
      </c>
      <c r="AL41">
        <v>43</v>
      </c>
    </row>
    <row r="42" spans="1:38">
      <c r="A42" t="s">
        <v>84</v>
      </c>
      <c r="B42" s="35">
        <v>205.88</v>
      </c>
      <c r="C42" s="35">
        <v>57.56</v>
      </c>
      <c r="D42" s="94">
        <f t="shared" si="0"/>
        <v>99</v>
      </c>
      <c r="E42" s="35"/>
      <c r="F42" s="35"/>
      <c r="G42" s="35"/>
      <c r="H42" s="35"/>
      <c r="I42" s="35"/>
      <c r="J42" s="38">
        <v>12.5</v>
      </c>
      <c r="K42" s="38">
        <v>12.5</v>
      </c>
      <c r="L42" s="38">
        <v>12.81</v>
      </c>
      <c r="M42">
        <v>70.290000000000006</v>
      </c>
      <c r="N42">
        <v>272.60000000000002</v>
      </c>
      <c r="O42">
        <v>53.03</v>
      </c>
      <c r="P42">
        <v>1.63</v>
      </c>
      <c r="Q42">
        <v>7</v>
      </c>
      <c r="R42" s="94">
        <v>33</v>
      </c>
      <c r="S42" s="94">
        <v>33</v>
      </c>
      <c r="T42" s="94">
        <v>33</v>
      </c>
      <c r="U42">
        <v>2.0699999999999998</v>
      </c>
      <c r="V42">
        <v>89.17</v>
      </c>
      <c r="W42">
        <v>1.85</v>
      </c>
      <c r="X42">
        <v>21</v>
      </c>
      <c r="Y42">
        <v>7</v>
      </c>
      <c r="Z42">
        <v>7</v>
      </c>
      <c r="AA42">
        <v>188.04</v>
      </c>
      <c r="AB42">
        <v>37.61</v>
      </c>
      <c r="AC42">
        <v>70</v>
      </c>
      <c r="AD42">
        <v>34</v>
      </c>
      <c r="AE42">
        <v>60</v>
      </c>
      <c r="AF42">
        <v>28</v>
      </c>
      <c r="AG42">
        <v>6.66</v>
      </c>
      <c r="AH42">
        <v>13.33</v>
      </c>
      <c r="AI42">
        <v>13.34</v>
      </c>
      <c r="AJ42">
        <v>30.28</v>
      </c>
      <c r="AK42">
        <v>105</v>
      </c>
      <c r="AL42">
        <v>45</v>
      </c>
    </row>
    <row r="43" spans="1:38">
      <c r="A43" t="s">
        <v>85</v>
      </c>
      <c r="B43" s="35">
        <v>171.26</v>
      </c>
      <c r="C43" s="35">
        <v>57.56</v>
      </c>
      <c r="D43" s="94">
        <f t="shared" si="0"/>
        <v>99</v>
      </c>
      <c r="E43" s="35"/>
      <c r="F43" s="35"/>
      <c r="G43" s="35"/>
      <c r="H43" s="35"/>
      <c r="I43" s="35"/>
      <c r="J43" s="38">
        <v>13.14</v>
      </c>
      <c r="K43" s="38">
        <v>13.14</v>
      </c>
      <c r="L43" s="38">
        <v>13.47</v>
      </c>
      <c r="M43">
        <v>70.290000000000006</v>
      </c>
      <c r="N43">
        <v>272.60000000000002</v>
      </c>
      <c r="O43">
        <v>53.03</v>
      </c>
      <c r="P43">
        <v>1.63</v>
      </c>
      <c r="Q43">
        <v>7</v>
      </c>
      <c r="R43" s="94">
        <v>33</v>
      </c>
      <c r="S43" s="94">
        <v>33</v>
      </c>
      <c r="T43" s="94">
        <v>33</v>
      </c>
      <c r="U43">
        <v>2.0699999999999998</v>
      </c>
      <c r="V43">
        <v>95.86</v>
      </c>
      <c r="W43">
        <v>1.85</v>
      </c>
      <c r="X43">
        <v>21</v>
      </c>
      <c r="Y43">
        <v>7</v>
      </c>
      <c r="Z43">
        <v>7</v>
      </c>
      <c r="AA43">
        <v>201.03</v>
      </c>
      <c r="AB43">
        <v>40.200000000000003</v>
      </c>
      <c r="AC43">
        <v>76</v>
      </c>
      <c r="AD43">
        <v>36</v>
      </c>
      <c r="AE43">
        <v>66</v>
      </c>
      <c r="AF43">
        <v>31</v>
      </c>
      <c r="AG43">
        <v>6.66</v>
      </c>
      <c r="AH43">
        <v>13.33</v>
      </c>
      <c r="AI43">
        <v>13.34</v>
      </c>
      <c r="AJ43">
        <v>29.27</v>
      </c>
      <c r="AK43">
        <v>140</v>
      </c>
      <c r="AL43">
        <v>60</v>
      </c>
    </row>
    <row r="44" spans="1:38">
      <c r="A44" t="s">
        <v>86</v>
      </c>
      <c r="B44" s="35">
        <v>171.26</v>
      </c>
      <c r="C44" s="35">
        <v>57.56</v>
      </c>
      <c r="D44" s="94">
        <f t="shared" si="0"/>
        <v>99</v>
      </c>
      <c r="E44" s="35"/>
      <c r="F44" s="35"/>
      <c r="G44" s="35"/>
      <c r="H44" s="35"/>
      <c r="I44" s="35"/>
      <c r="J44" s="38">
        <v>14.1</v>
      </c>
      <c r="K44" s="38">
        <v>14.1</v>
      </c>
      <c r="L44" s="38">
        <v>14.45</v>
      </c>
      <c r="M44">
        <v>70.290000000000006</v>
      </c>
      <c r="N44">
        <v>272.60000000000002</v>
      </c>
      <c r="O44">
        <v>53.03</v>
      </c>
      <c r="P44">
        <v>1.63</v>
      </c>
      <c r="Q44">
        <v>7</v>
      </c>
      <c r="R44" s="94">
        <v>33</v>
      </c>
      <c r="S44" s="94">
        <v>33</v>
      </c>
      <c r="T44" s="94">
        <v>33</v>
      </c>
      <c r="U44">
        <v>2.0699999999999998</v>
      </c>
      <c r="V44">
        <v>101.58</v>
      </c>
      <c r="W44">
        <v>1.85</v>
      </c>
      <c r="X44">
        <v>21</v>
      </c>
      <c r="Y44">
        <v>7</v>
      </c>
      <c r="Z44">
        <v>7</v>
      </c>
      <c r="AA44">
        <v>213.33</v>
      </c>
      <c r="AB44">
        <v>42.67</v>
      </c>
      <c r="AC44">
        <v>80</v>
      </c>
      <c r="AD44">
        <v>38</v>
      </c>
      <c r="AE44">
        <v>71</v>
      </c>
      <c r="AF44">
        <v>34</v>
      </c>
      <c r="AG44">
        <v>6.66</v>
      </c>
      <c r="AH44">
        <v>13.33</v>
      </c>
      <c r="AI44">
        <v>13.34</v>
      </c>
      <c r="AJ44">
        <v>29.27</v>
      </c>
      <c r="AK44">
        <v>151</v>
      </c>
      <c r="AL44">
        <v>64</v>
      </c>
    </row>
    <row r="45" spans="1:38">
      <c r="A45" t="s">
        <v>87</v>
      </c>
      <c r="B45" s="35">
        <v>171.26</v>
      </c>
      <c r="C45" s="35">
        <v>57.56</v>
      </c>
      <c r="D45" s="94">
        <f t="shared" si="0"/>
        <v>99</v>
      </c>
      <c r="E45" s="35"/>
      <c r="F45" s="35"/>
      <c r="G45" s="35"/>
      <c r="H45" s="35"/>
      <c r="I45" s="35"/>
      <c r="J45" s="38">
        <v>14.74</v>
      </c>
      <c r="K45" s="38">
        <v>14.74</v>
      </c>
      <c r="L45" s="38">
        <v>15.11</v>
      </c>
      <c r="M45">
        <v>70.290000000000006</v>
      </c>
      <c r="N45">
        <v>231.38</v>
      </c>
      <c r="O45">
        <v>53.03</v>
      </c>
      <c r="P45">
        <v>1.4</v>
      </c>
      <c r="Q45">
        <v>7</v>
      </c>
      <c r="R45" s="94">
        <v>33</v>
      </c>
      <c r="S45" s="94">
        <v>33</v>
      </c>
      <c r="T45" s="94">
        <v>33</v>
      </c>
      <c r="U45">
        <v>2.0699999999999998</v>
      </c>
      <c r="V45">
        <v>129.88</v>
      </c>
      <c r="W45">
        <v>1.85</v>
      </c>
      <c r="X45">
        <v>21</v>
      </c>
      <c r="Y45">
        <v>7</v>
      </c>
      <c r="Z45">
        <v>7</v>
      </c>
      <c r="AA45">
        <v>224.47</v>
      </c>
      <c r="AB45">
        <v>44.89</v>
      </c>
      <c r="AC45">
        <v>84</v>
      </c>
      <c r="AD45">
        <v>39</v>
      </c>
      <c r="AE45">
        <v>76</v>
      </c>
      <c r="AF45">
        <v>37</v>
      </c>
      <c r="AG45">
        <v>6.66</v>
      </c>
      <c r="AH45">
        <v>13.33</v>
      </c>
      <c r="AI45">
        <v>13.34</v>
      </c>
      <c r="AJ45">
        <v>29.77</v>
      </c>
      <c r="AK45">
        <v>161</v>
      </c>
      <c r="AL45">
        <v>69</v>
      </c>
    </row>
    <row r="46" spans="1:38">
      <c r="A46" t="s">
        <v>88</v>
      </c>
      <c r="B46" s="35">
        <v>171.26</v>
      </c>
      <c r="C46" s="35">
        <v>57.56</v>
      </c>
      <c r="D46" s="94">
        <f t="shared" si="0"/>
        <v>99</v>
      </c>
      <c r="E46" s="35"/>
      <c r="F46" s="35"/>
      <c r="G46" s="35"/>
      <c r="H46" s="35"/>
      <c r="I46" s="35"/>
      <c r="J46" s="38">
        <v>15.12</v>
      </c>
      <c r="K46" s="38">
        <v>15.12</v>
      </c>
      <c r="L46" s="38">
        <v>15.5</v>
      </c>
      <c r="M46">
        <v>70.290000000000006</v>
      </c>
      <c r="N46">
        <v>192.82</v>
      </c>
      <c r="O46">
        <v>53.03</v>
      </c>
      <c r="P46">
        <v>1.4</v>
      </c>
      <c r="Q46">
        <v>7</v>
      </c>
      <c r="R46" s="94">
        <v>33</v>
      </c>
      <c r="S46" s="94">
        <v>33</v>
      </c>
      <c r="T46" s="94">
        <v>33</v>
      </c>
      <c r="U46">
        <v>2.0699999999999998</v>
      </c>
      <c r="V46">
        <v>133.08000000000001</v>
      </c>
      <c r="W46">
        <v>1.85</v>
      </c>
      <c r="X46">
        <v>21</v>
      </c>
      <c r="Y46">
        <v>7</v>
      </c>
      <c r="Z46">
        <v>7</v>
      </c>
      <c r="AA46">
        <v>233.61</v>
      </c>
      <c r="AB46">
        <v>46.72</v>
      </c>
      <c r="AC46">
        <v>88</v>
      </c>
      <c r="AD46">
        <v>40</v>
      </c>
      <c r="AE46">
        <v>81</v>
      </c>
      <c r="AF46">
        <v>39</v>
      </c>
      <c r="AG46">
        <v>6.66</v>
      </c>
      <c r="AH46">
        <v>13.33</v>
      </c>
      <c r="AI46">
        <v>13.34</v>
      </c>
      <c r="AJ46">
        <v>29.77</v>
      </c>
      <c r="AK46">
        <v>168</v>
      </c>
      <c r="AL46">
        <v>72</v>
      </c>
    </row>
    <row r="47" spans="1:38">
      <c r="A47" t="s">
        <v>89</v>
      </c>
      <c r="B47" s="35">
        <v>171.26</v>
      </c>
      <c r="C47" s="35">
        <v>57.56</v>
      </c>
      <c r="D47" s="94">
        <f t="shared" si="0"/>
        <v>99</v>
      </c>
      <c r="E47" s="35"/>
      <c r="F47" s="35"/>
      <c r="G47" s="35"/>
      <c r="H47" s="35"/>
      <c r="I47" s="35"/>
      <c r="J47" s="38">
        <v>15.38</v>
      </c>
      <c r="K47" s="38">
        <v>15.38</v>
      </c>
      <c r="L47" s="38">
        <v>15.76</v>
      </c>
      <c r="M47">
        <v>70.290000000000006</v>
      </c>
      <c r="N47">
        <v>192.82</v>
      </c>
      <c r="O47">
        <v>53.03</v>
      </c>
      <c r="P47">
        <v>1.4</v>
      </c>
      <c r="Q47">
        <v>7</v>
      </c>
      <c r="R47" s="94">
        <v>33</v>
      </c>
      <c r="S47" s="94">
        <v>33</v>
      </c>
      <c r="T47" s="94">
        <v>33</v>
      </c>
      <c r="U47">
        <v>2.0699999999999998</v>
      </c>
      <c r="V47">
        <v>135.41</v>
      </c>
      <c r="W47">
        <v>1.9</v>
      </c>
      <c r="X47">
        <v>21</v>
      </c>
      <c r="Y47">
        <v>7</v>
      </c>
      <c r="Z47">
        <v>7</v>
      </c>
      <c r="AA47">
        <v>241.67</v>
      </c>
      <c r="AB47">
        <v>48.33</v>
      </c>
      <c r="AC47">
        <v>89</v>
      </c>
      <c r="AD47">
        <v>42</v>
      </c>
      <c r="AE47">
        <v>88</v>
      </c>
      <c r="AF47">
        <v>42</v>
      </c>
      <c r="AG47">
        <v>6.66</v>
      </c>
      <c r="AH47">
        <v>13.33</v>
      </c>
      <c r="AI47">
        <v>13.34</v>
      </c>
      <c r="AJ47">
        <v>29.77</v>
      </c>
      <c r="AK47">
        <v>175</v>
      </c>
      <c r="AL47">
        <v>75</v>
      </c>
    </row>
    <row r="48" spans="1:38">
      <c r="A48" t="s">
        <v>90</v>
      </c>
      <c r="B48" s="35">
        <v>171.26</v>
      </c>
      <c r="C48" s="35">
        <v>57.56</v>
      </c>
      <c r="D48" s="94">
        <f t="shared" si="0"/>
        <v>99</v>
      </c>
      <c r="E48" s="35"/>
      <c r="F48" s="35"/>
      <c r="G48" s="35"/>
      <c r="H48" s="35"/>
      <c r="I48" s="35"/>
      <c r="J48" s="38">
        <v>15.38</v>
      </c>
      <c r="K48" s="38">
        <v>15.38</v>
      </c>
      <c r="L48" s="38">
        <v>15.76</v>
      </c>
      <c r="M48">
        <v>70.290000000000006</v>
      </c>
      <c r="N48">
        <v>192.82</v>
      </c>
      <c r="O48">
        <v>53.03</v>
      </c>
      <c r="P48">
        <v>1.4</v>
      </c>
      <c r="Q48">
        <v>7</v>
      </c>
      <c r="R48" s="94">
        <v>33</v>
      </c>
      <c r="S48" s="94">
        <v>33</v>
      </c>
      <c r="T48" s="94">
        <v>33</v>
      </c>
      <c r="U48">
        <v>2.0699999999999998</v>
      </c>
      <c r="V48">
        <v>137.08000000000001</v>
      </c>
      <c r="W48">
        <v>1.9</v>
      </c>
      <c r="X48">
        <v>21</v>
      </c>
      <c r="Y48">
        <v>7</v>
      </c>
      <c r="Z48">
        <v>7</v>
      </c>
      <c r="AA48">
        <v>241.67</v>
      </c>
      <c r="AB48">
        <v>48.33</v>
      </c>
      <c r="AC48">
        <v>90</v>
      </c>
      <c r="AD48">
        <v>42</v>
      </c>
      <c r="AE48">
        <v>91</v>
      </c>
      <c r="AF48">
        <v>44</v>
      </c>
      <c r="AG48">
        <v>6.66</v>
      </c>
      <c r="AH48">
        <v>13.33</v>
      </c>
      <c r="AI48">
        <v>13.34</v>
      </c>
      <c r="AJ48">
        <v>29.77</v>
      </c>
      <c r="AK48">
        <v>182</v>
      </c>
      <c r="AL48">
        <v>78</v>
      </c>
    </row>
    <row r="49" spans="1:38">
      <c r="A49" t="s">
        <v>91</v>
      </c>
      <c r="B49" s="35">
        <v>171.26</v>
      </c>
      <c r="C49" s="35">
        <v>57.56</v>
      </c>
      <c r="D49" s="94">
        <f t="shared" si="0"/>
        <v>99</v>
      </c>
      <c r="E49" s="35"/>
      <c r="F49" s="35"/>
      <c r="G49" s="35"/>
      <c r="H49" s="35"/>
      <c r="I49" s="35"/>
      <c r="J49" s="38">
        <v>15.38</v>
      </c>
      <c r="K49" s="38">
        <v>15.38</v>
      </c>
      <c r="L49" s="38">
        <v>15.76</v>
      </c>
      <c r="M49">
        <v>70.290000000000006</v>
      </c>
      <c r="N49">
        <v>192.82</v>
      </c>
      <c r="O49">
        <v>53.03</v>
      </c>
      <c r="P49">
        <v>1.4</v>
      </c>
      <c r="Q49">
        <v>7</v>
      </c>
      <c r="R49" s="94">
        <v>33</v>
      </c>
      <c r="S49" s="94">
        <v>33</v>
      </c>
      <c r="T49" s="94">
        <v>33</v>
      </c>
      <c r="U49">
        <v>2.0699999999999998</v>
      </c>
      <c r="V49">
        <v>137.99</v>
      </c>
      <c r="W49">
        <v>1.9</v>
      </c>
      <c r="X49">
        <v>21</v>
      </c>
      <c r="Y49">
        <v>7</v>
      </c>
      <c r="Z49">
        <v>7</v>
      </c>
      <c r="AA49">
        <v>241.67</v>
      </c>
      <c r="AB49">
        <v>48.33</v>
      </c>
      <c r="AC49">
        <v>90</v>
      </c>
      <c r="AD49">
        <v>43</v>
      </c>
      <c r="AE49">
        <v>91</v>
      </c>
      <c r="AF49">
        <v>44</v>
      </c>
      <c r="AG49">
        <v>6.66</v>
      </c>
      <c r="AH49">
        <v>13.33</v>
      </c>
      <c r="AI49">
        <v>13.34</v>
      </c>
      <c r="AJ49">
        <v>29.77</v>
      </c>
      <c r="AK49">
        <v>186</v>
      </c>
      <c r="AL49">
        <v>79</v>
      </c>
    </row>
    <row r="50" spans="1:38">
      <c r="A50" t="s">
        <v>92</v>
      </c>
      <c r="B50" s="35">
        <v>171.26</v>
      </c>
      <c r="C50" s="35">
        <v>57.56</v>
      </c>
      <c r="D50" s="94">
        <f t="shared" si="0"/>
        <v>99</v>
      </c>
      <c r="E50" s="35"/>
      <c r="F50" s="35"/>
      <c r="G50" s="35"/>
      <c r="H50" s="35"/>
      <c r="I50" s="35"/>
      <c r="J50" s="38">
        <v>15.38</v>
      </c>
      <c r="K50" s="38">
        <v>15.38</v>
      </c>
      <c r="L50" s="38">
        <v>15.76</v>
      </c>
      <c r="M50">
        <v>70.290000000000006</v>
      </c>
      <c r="N50">
        <v>192.82</v>
      </c>
      <c r="O50">
        <v>53.03</v>
      </c>
      <c r="P50">
        <v>1.4</v>
      </c>
      <c r="Q50">
        <v>7</v>
      </c>
      <c r="R50" s="94">
        <v>33</v>
      </c>
      <c r="S50" s="94">
        <v>33</v>
      </c>
      <c r="T50" s="94">
        <v>33</v>
      </c>
      <c r="U50">
        <v>2.0699999999999998</v>
      </c>
      <c r="V50">
        <v>138.22999999999999</v>
      </c>
      <c r="W50">
        <v>1.9</v>
      </c>
      <c r="X50">
        <v>21</v>
      </c>
      <c r="Y50">
        <v>7</v>
      </c>
      <c r="Z50">
        <v>7</v>
      </c>
      <c r="AA50">
        <v>241.67</v>
      </c>
      <c r="AB50">
        <v>48.33</v>
      </c>
      <c r="AC50">
        <v>90</v>
      </c>
      <c r="AD50">
        <v>43</v>
      </c>
      <c r="AE50">
        <v>91</v>
      </c>
      <c r="AF50">
        <v>44</v>
      </c>
      <c r="AG50">
        <v>6.66</v>
      </c>
      <c r="AH50">
        <v>13.33</v>
      </c>
      <c r="AI50">
        <v>13.34</v>
      </c>
      <c r="AJ50">
        <v>29.77</v>
      </c>
      <c r="AK50">
        <v>189</v>
      </c>
      <c r="AL50">
        <v>81</v>
      </c>
    </row>
    <row r="51" spans="1:38">
      <c r="A51" t="s">
        <v>93</v>
      </c>
      <c r="B51" s="35">
        <v>139.79</v>
      </c>
      <c r="C51" s="35">
        <v>57.56</v>
      </c>
      <c r="D51" s="94">
        <f t="shared" si="0"/>
        <v>99</v>
      </c>
      <c r="E51" s="35"/>
      <c r="F51" s="35"/>
      <c r="G51" s="35"/>
      <c r="H51" s="35"/>
      <c r="I51" s="35"/>
      <c r="J51" s="38">
        <v>15.38</v>
      </c>
      <c r="K51" s="38">
        <v>15.38</v>
      </c>
      <c r="L51" s="38">
        <v>15.76</v>
      </c>
      <c r="M51">
        <v>70.290000000000006</v>
      </c>
      <c r="N51">
        <v>192.82</v>
      </c>
      <c r="O51">
        <v>53.03</v>
      </c>
      <c r="P51">
        <v>1.48</v>
      </c>
      <c r="Q51">
        <v>7</v>
      </c>
      <c r="R51" s="94">
        <v>33</v>
      </c>
      <c r="S51" s="94">
        <v>33</v>
      </c>
      <c r="T51" s="94">
        <v>33</v>
      </c>
      <c r="U51">
        <v>2.15</v>
      </c>
      <c r="V51">
        <v>139.59</v>
      </c>
      <c r="W51">
        <v>1.9</v>
      </c>
      <c r="X51">
        <v>21</v>
      </c>
      <c r="Y51">
        <v>7</v>
      </c>
      <c r="Z51">
        <v>7</v>
      </c>
      <c r="AA51">
        <v>241.67</v>
      </c>
      <c r="AB51">
        <v>48.33</v>
      </c>
      <c r="AC51">
        <v>90</v>
      </c>
      <c r="AD51">
        <v>43</v>
      </c>
      <c r="AE51">
        <v>91</v>
      </c>
      <c r="AF51">
        <v>44</v>
      </c>
      <c r="AG51">
        <v>6.66</v>
      </c>
      <c r="AH51">
        <v>13.33</v>
      </c>
      <c r="AI51">
        <v>13.34</v>
      </c>
      <c r="AJ51">
        <v>29.77</v>
      </c>
      <c r="AK51">
        <v>189</v>
      </c>
      <c r="AL51">
        <v>81</v>
      </c>
    </row>
    <row r="52" spans="1:38">
      <c r="A52" t="s">
        <v>94</v>
      </c>
      <c r="B52" s="35">
        <v>139.79</v>
      </c>
      <c r="C52" s="35">
        <v>57.56</v>
      </c>
      <c r="D52" s="94">
        <f t="shared" si="0"/>
        <v>99</v>
      </c>
      <c r="E52" s="35"/>
      <c r="F52" s="35"/>
      <c r="G52" s="35"/>
      <c r="H52" s="35"/>
      <c r="I52" s="35"/>
      <c r="J52" s="38">
        <v>15.38</v>
      </c>
      <c r="K52" s="38">
        <v>15.38</v>
      </c>
      <c r="L52" s="38">
        <v>15.76</v>
      </c>
      <c r="M52">
        <v>70.290000000000006</v>
      </c>
      <c r="N52">
        <v>192.82</v>
      </c>
      <c r="O52">
        <v>53.03</v>
      </c>
      <c r="P52">
        <v>1.48</v>
      </c>
      <c r="Q52">
        <v>7</v>
      </c>
      <c r="R52" s="94">
        <v>33</v>
      </c>
      <c r="S52" s="94">
        <v>33</v>
      </c>
      <c r="T52" s="94">
        <v>33</v>
      </c>
      <c r="U52">
        <v>2.15</v>
      </c>
      <c r="V52">
        <v>138.26</v>
      </c>
      <c r="W52">
        <v>1.9</v>
      </c>
      <c r="X52">
        <v>21</v>
      </c>
      <c r="Y52">
        <v>7</v>
      </c>
      <c r="Z52">
        <v>7</v>
      </c>
      <c r="AA52">
        <v>241.67</v>
      </c>
      <c r="AB52">
        <v>48.33</v>
      </c>
      <c r="AC52">
        <v>90</v>
      </c>
      <c r="AD52">
        <v>43</v>
      </c>
      <c r="AE52">
        <v>91</v>
      </c>
      <c r="AF52">
        <v>44</v>
      </c>
      <c r="AG52">
        <v>6.66</v>
      </c>
      <c r="AH52">
        <v>13.33</v>
      </c>
      <c r="AI52">
        <v>13.34</v>
      </c>
      <c r="AJ52">
        <v>29.77</v>
      </c>
      <c r="AK52">
        <v>189</v>
      </c>
      <c r="AL52">
        <v>81</v>
      </c>
    </row>
    <row r="53" spans="1:38">
      <c r="A53" t="s">
        <v>95</v>
      </c>
      <c r="B53" s="35">
        <v>110.87</v>
      </c>
      <c r="C53" s="35">
        <v>57.56</v>
      </c>
      <c r="D53" s="94">
        <f t="shared" si="0"/>
        <v>99</v>
      </c>
      <c r="E53" s="35"/>
      <c r="F53" s="35"/>
      <c r="G53" s="35"/>
      <c r="H53" s="35"/>
      <c r="I53" s="35"/>
      <c r="J53" s="38">
        <v>15.38</v>
      </c>
      <c r="K53" s="38">
        <v>15.38</v>
      </c>
      <c r="L53" s="38">
        <v>15.76</v>
      </c>
      <c r="M53">
        <v>70.290000000000006</v>
      </c>
      <c r="N53">
        <v>192.82</v>
      </c>
      <c r="O53">
        <v>53.03</v>
      </c>
      <c r="P53">
        <v>1.48</v>
      </c>
      <c r="Q53">
        <v>7</v>
      </c>
      <c r="R53" s="94">
        <v>33</v>
      </c>
      <c r="S53" s="94">
        <v>33</v>
      </c>
      <c r="T53" s="94">
        <v>33</v>
      </c>
      <c r="U53">
        <v>2.15</v>
      </c>
      <c r="V53">
        <v>136.12</v>
      </c>
      <c r="W53">
        <v>1.9</v>
      </c>
      <c r="X53">
        <v>21</v>
      </c>
      <c r="Y53">
        <v>7</v>
      </c>
      <c r="Z53">
        <v>7</v>
      </c>
      <c r="AA53">
        <v>241.67</v>
      </c>
      <c r="AB53">
        <v>48.33</v>
      </c>
      <c r="AC53">
        <v>90</v>
      </c>
      <c r="AD53">
        <v>43</v>
      </c>
      <c r="AE53">
        <v>91</v>
      </c>
      <c r="AF53">
        <v>44</v>
      </c>
      <c r="AG53">
        <v>6.66</v>
      </c>
      <c r="AH53">
        <v>13.33</v>
      </c>
      <c r="AI53">
        <v>13.34</v>
      </c>
      <c r="AJ53">
        <v>30.78</v>
      </c>
      <c r="AK53">
        <v>189</v>
      </c>
      <c r="AL53">
        <v>81</v>
      </c>
    </row>
    <row r="54" spans="1:38">
      <c r="A54" t="s">
        <v>96</v>
      </c>
      <c r="B54" s="35">
        <v>110.87</v>
      </c>
      <c r="C54" s="35">
        <v>57.56</v>
      </c>
      <c r="D54" s="94">
        <f t="shared" si="0"/>
        <v>99</v>
      </c>
      <c r="E54" s="35"/>
      <c r="F54" s="35"/>
      <c r="G54" s="35"/>
      <c r="H54" s="35"/>
      <c r="I54" s="35"/>
      <c r="J54" s="38">
        <v>15.38</v>
      </c>
      <c r="K54" s="38">
        <v>15.38</v>
      </c>
      <c r="L54" s="38">
        <v>15.76</v>
      </c>
      <c r="M54">
        <v>70.290000000000006</v>
      </c>
      <c r="N54">
        <v>192.82</v>
      </c>
      <c r="O54">
        <v>53.03</v>
      </c>
      <c r="P54">
        <v>1.48</v>
      </c>
      <c r="Q54">
        <v>7</v>
      </c>
      <c r="R54" s="94">
        <v>33</v>
      </c>
      <c r="S54" s="94">
        <v>33</v>
      </c>
      <c r="T54" s="94">
        <v>33</v>
      </c>
      <c r="U54">
        <v>2.15</v>
      </c>
      <c r="V54">
        <v>133.21</v>
      </c>
      <c r="W54">
        <v>1.9</v>
      </c>
      <c r="X54">
        <v>21</v>
      </c>
      <c r="Y54">
        <v>7</v>
      </c>
      <c r="Z54">
        <v>7</v>
      </c>
      <c r="AA54">
        <v>241.67</v>
      </c>
      <c r="AB54">
        <v>48.33</v>
      </c>
      <c r="AC54">
        <v>90</v>
      </c>
      <c r="AD54">
        <v>43</v>
      </c>
      <c r="AE54">
        <v>91</v>
      </c>
      <c r="AF54">
        <v>44</v>
      </c>
      <c r="AG54">
        <v>6.66</v>
      </c>
      <c r="AH54">
        <v>13.33</v>
      </c>
      <c r="AI54">
        <v>13.34</v>
      </c>
      <c r="AJ54">
        <v>30.78</v>
      </c>
      <c r="AK54">
        <v>189</v>
      </c>
      <c r="AL54">
        <v>81</v>
      </c>
    </row>
    <row r="55" spans="1:38">
      <c r="A55" t="s">
        <v>97</v>
      </c>
      <c r="B55" s="35">
        <v>109.91</v>
      </c>
      <c r="C55" s="35">
        <v>57.56</v>
      </c>
      <c r="D55" s="94">
        <f t="shared" si="0"/>
        <v>99</v>
      </c>
      <c r="E55" s="35"/>
      <c r="F55" s="35"/>
      <c r="G55" s="35"/>
      <c r="H55" s="35"/>
      <c r="I55" s="35"/>
      <c r="J55" s="38">
        <v>15.41</v>
      </c>
      <c r="K55" s="38">
        <v>15.41</v>
      </c>
      <c r="L55" s="38">
        <v>15.8</v>
      </c>
      <c r="M55">
        <v>70.290000000000006</v>
      </c>
      <c r="N55">
        <v>192.82</v>
      </c>
      <c r="O55">
        <v>53.03</v>
      </c>
      <c r="P55">
        <v>1.48</v>
      </c>
      <c r="Q55">
        <v>7</v>
      </c>
      <c r="R55" s="94">
        <v>33</v>
      </c>
      <c r="S55" s="94">
        <v>33</v>
      </c>
      <c r="T55" s="94">
        <v>33</v>
      </c>
      <c r="U55">
        <v>2.2999999999999998</v>
      </c>
      <c r="V55">
        <v>129.55000000000001</v>
      </c>
      <c r="W55">
        <v>1.95</v>
      </c>
      <c r="X55">
        <v>21</v>
      </c>
      <c r="Y55">
        <v>7</v>
      </c>
      <c r="Z55">
        <v>7</v>
      </c>
      <c r="AA55">
        <v>241.67</v>
      </c>
      <c r="AB55">
        <v>48.33</v>
      </c>
      <c r="AC55">
        <v>90</v>
      </c>
      <c r="AD55">
        <v>42</v>
      </c>
      <c r="AE55">
        <v>88</v>
      </c>
      <c r="AF55">
        <v>42</v>
      </c>
      <c r="AG55">
        <v>6.66</v>
      </c>
      <c r="AH55">
        <v>13.33</v>
      </c>
      <c r="AI55">
        <v>13.34</v>
      </c>
      <c r="AJ55">
        <v>31.29</v>
      </c>
      <c r="AK55">
        <v>189</v>
      </c>
      <c r="AL55">
        <v>81</v>
      </c>
    </row>
    <row r="56" spans="1:38">
      <c r="A56" t="s">
        <v>98</v>
      </c>
      <c r="B56" s="35">
        <v>109.91</v>
      </c>
      <c r="C56" s="35">
        <v>57.56</v>
      </c>
      <c r="D56" s="94">
        <f t="shared" si="0"/>
        <v>99</v>
      </c>
      <c r="E56" s="35"/>
      <c r="F56" s="35"/>
      <c r="G56" s="35"/>
      <c r="H56" s="35"/>
      <c r="I56" s="35"/>
      <c r="J56" s="38">
        <v>14.76</v>
      </c>
      <c r="K56" s="38">
        <v>14.76</v>
      </c>
      <c r="L56" s="38">
        <v>15.14</v>
      </c>
      <c r="M56">
        <v>70.290000000000006</v>
      </c>
      <c r="N56">
        <v>192.82</v>
      </c>
      <c r="O56">
        <v>53.03</v>
      </c>
      <c r="P56">
        <v>1.48</v>
      </c>
      <c r="Q56">
        <v>7.2</v>
      </c>
      <c r="R56" s="94">
        <v>33</v>
      </c>
      <c r="S56" s="94">
        <v>33</v>
      </c>
      <c r="T56" s="94">
        <v>33</v>
      </c>
      <c r="U56">
        <v>2.2999999999999998</v>
      </c>
      <c r="V56">
        <v>125.13</v>
      </c>
      <c r="W56">
        <v>1.95</v>
      </c>
      <c r="X56">
        <v>21</v>
      </c>
      <c r="Y56">
        <v>7</v>
      </c>
      <c r="Z56">
        <v>7</v>
      </c>
      <c r="AA56">
        <v>241.67</v>
      </c>
      <c r="AB56">
        <v>48.33</v>
      </c>
      <c r="AC56">
        <v>90</v>
      </c>
      <c r="AD56">
        <v>41</v>
      </c>
      <c r="AE56">
        <v>85</v>
      </c>
      <c r="AF56">
        <v>40</v>
      </c>
      <c r="AG56">
        <v>6.66</v>
      </c>
      <c r="AH56">
        <v>13.33</v>
      </c>
      <c r="AI56">
        <v>13.34</v>
      </c>
      <c r="AJ56">
        <v>31.29</v>
      </c>
      <c r="AK56">
        <v>186</v>
      </c>
      <c r="AL56">
        <v>79</v>
      </c>
    </row>
    <row r="57" spans="1:38">
      <c r="A57" t="s">
        <v>99</v>
      </c>
      <c r="B57" s="35">
        <v>109.91</v>
      </c>
      <c r="C57" s="35">
        <v>57.56</v>
      </c>
      <c r="D57" s="94">
        <f t="shared" si="0"/>
        <v>99</v>
      </c>
      <c r="E57" s="35"/>
      <c r="F57" s="35"/>
      <c r="G57" s="35"/>
      <c r="H57" s="35"/>
      <c r="I57" s="35"/>
      <c r="J57" s="38">
        <v>14.54</v>
      </c>
      <c r="K57" s="38">
        <v>14.54</v>
      </c>
      <c r="L57" s="38">
        <v>14.9</v>
      </c>
      <c r="M57">
        <v>70.290000000000006</v>
      </c>
      <c r="N57">
        <v>192.82</v>
      </c>
      <c r="O57">
        <v>53.03</v>
      </c>
      <c r="P57">
        <v>1.55</v>
      </c>
      <c r="Q57">
        <v>7.2</v>
      </c>
      <c r="R57" s="94">
        <v>33</v>
      </c>
      <c r="S57" s="94">
        <v>33</v>
      </c>
      <c r="T57" s="94">
        <v>33</v>
      </c>
      <c r="U57">
        <v>2.2999999999999998</v>
      </c>
      <c r="V57">
        <v>119.25</v>
      </c>
      <c r="W57">
        <v>1.95</v>
      </c>
      <c r="X57">
        <v>21</v>
      </c>
      <c r="Y57">
        <v>7</v>
      </c>
      <c r="Z57">
        <v>7</v>
      </c>
      <c r="AA57">
        <v>239.89</v>
      </c>
      <c r="AB57">
        <v>47.98</v>
      </c>
      <c r="AC57">
        <v>90</v>
      </c>
      <c r="AD57">
        <v>40</v>
      </c>
      <c r="AE57">
        <v>81</v>
      </c>
      <c r="AF57">
        <v>39</v>
      </c>
      <c r="AG57">
        <v>6.66</v>
      </c>
      <c r="AH57">
        <v>13.33</v>
      </c>
      <c r="AI57">
        <v>13.34</v>
      </c>
      <c r="AJ57">
        <v>31.29</v>
      </c>
      <c r="AK57">
        <v>179</v>
      </c>
      <c r="AL57">
        <v>76</v>
      </c>
    </row>
    <row r="58" spans="1:38">
      <c r="A58" t="s">
        <v>100</v>
      </c>
      <c r="B58" s="35">
        <v>109.91</v>
      </c>
      <c r="C58" s="35">
        <v>57.56</v>
      </c>
      <c r="D58" s="94">
        <f t="shared" si="0"/>
        <v>99</v>
      </c>
      <c r="E58" s="35"/>
      <c r="F58" s="35"/>
      <c r="G58" s="35"/>
      <c r="H58" s="35"/>
      <c r="I58" s="35"/>
      <c r="J58" s="38">
        <v>14.21</v>
      </c>
      <c r="K58" s="38">
        <v>14.21</v>
      </c>
      <c r="L58" s="38">
        <v>14.56</v>
      </c>
      <c r="M58">
        <v>70.290000000000006</v>
      </c>
      <c r="N58">
        <v>192.82</v>
      </c>
      <c r="O58">
        <v>53.03</v>
      </c>
      <c r="P58">
        <v>1.55</v>
      </c>
      <c r="Q58">
        <v>7.6</v>
      </c>
      <c r="R58" s="94">
        <v>33</v>
      </c>
      <c r="S58" s="94">
        <v>33</v>
      </c>
      <c r="T58" s="94">
        <v>33</v>
      </c>
      <c r="U58">
        <v>2.2999999999999998</v>
      </c>
      <c r="V58">
        <v>113.63</v>
      </c>
      <c r="W58">
        <v>1.95</v>
      </c>
      <c r="X58">
        <v>21</v>
      </c>
      <c r="Y58">
        <v>7</v>
      </c>
      <c r="Z58">
        <v>7</v>
      </c>
      <c r="AA58">
        <v>231.48</v>
      </c>
      <c r="AB58">
        <v>46.29</v>
      </c>
      <c r="AC58">
        <v>90</v>
      </c>
      <c r="AD58">
        <v>39</v>
      </c>
      <c r="AE58">
        <v>80</v>
      </c>
      <c r="AF58">
        <v>38</v>
      </c>
      <c r="AG58">
        <v>6.66</v>
      </c>
      <c r="AH58">
        <v>13.33</v>
      </c>
      <c r="AI58">
        <v>13.34</v>
      </c>
      <c r="AJ58">
        <v>31.29</v>
      </c>
      <c r="AK58">
        <v>172</v>
      </c>
      <c r="AL58">
        <v>73</v>
      </c>
    </row>
    <row r="59" spans="1:38">
      <c r="A59" t="s">
        <v>101</v>
      </c>
      <c r="B59" s="35">
        <v>109.91</v>
      </c>
      <c r="C59" s="35">
        <v>57.56</v>
      </c>
      <c r="D59" s="94">
        <f t="shared" si="0"/>
        <v>99</v>
      </c>
      <c r="E59" s="35"/>
      <c r="F59" s="35"/>
      <c r="G59" s="35"/>
      <c r="H59" s="35"/>
      <c r="I59" s="35"/>
      <c r="J59" s="38">
        <v>13.81</v>
      </c>
      <c r="K59" s="38">
        <v>13.81</v>
      </c>
      <c r="L59" s="38">
        <v>14.15</v>
      </c>
      <c r="M59">
        <v>70.290000000000006</v>
      </c>
      <c r="N59">
        <v>192.82</v>
      </c>
      <c r="O59">
        <v>53.03</v>
      </c>
      <c r="P59">
        <v>1.71</v>
      </c>
      <c r="Q59">
        <v>7.6</v>
      </c>
      <c r="R59" s="94">
        <v>33</v>
      </c>
      <c r="S59" s="94">
        <v>33</v>
      </c>
      <c r="T59" s="94">
        <v>33</v>
      </c>
      <c r="U59">
        <v>2.38</v>
      </c>
      <c r="V59">
        <v>107.26</v>
      </c>
      <c r="W59">
        <v>1.95</v>
      </c>
      <c r="X59">
        <v>21</v>
      </c>
      <c r="Y59">
        <v>7</v>
      </c>
      <c r="Z59">
        <v>7</v>
      </c>
      <c r="AA59">
        <v>220.91</v>
      </c>
      <c r="AB59">
        <v>44.18</v>
      </c>
      <c r="AC59">
        <v>87</v>
      </c>
      <c r="AD59">
        <v>38</v>
      </c>
      <c r="AE59">
        <v>78</v>
      </c>
      <c r="AF59">
        <v>37</v>
      </c>
      <c r="AG59">
        <v>6.66</v>
      </c>
      <c r="AH59">
        <v>13.33</v>
      </c>
      <c r="AI59">
        <v>13.34</v>
      </c>
      <c r="AJ59">
        <v>31.29</v>
      </c>
      <c r="AK59">
        <v>168</v>
      </c>
      <c r="AL59">
        <v>72</v>
      </c>
    </row>
    <row r="60" spans="1:38">
      <c r="A60" t="s">
        <v>102</v>
      </c>
      <c r="B60" s="35">
        <v>109.91</v>
      </c>
      <c r="C60" s="35">
        <v>57.56</v>
      </c>
      <c r="D60" s="94">
        <f t="shared" si="0"/>
        <v>99</v>
      </c>
      <c r="E60" s="35"/>
      <c r="F60" s="35"/>
      <c r="G60" s="35"/>
      <c r="H60" s="35"/>
      <c r="I60" s="35"/>
      <c r="J60" s="38">
        <v>13.25</v>
      </c>
      <c r="K60" s="38">
        <v>13.25</v>
      </c>
      <c r="L60" s="38">
        <v>13.58</v>
      </c>
      <c r="M60">
        <v>70.290000000000006</v>
      </c>
      <c r="N60">
        <v>192.82</v>
      </c>
      <c r="O60">
        <v>53.03</v>
      </c>
      <c r="P60">
        <v>1.71</v>
      </c>
      <c r="Q60">
        <v>8</v>
      </c>
      <c r="R60" s="94">
        <v>33</v>
      </c>
      <c r="S60" s="94">
        <v>33</v>
      </c>
      <c r="T60" s="94">
        <v>33</v>
      </c>
      <c r="U60">
        <v>2.38</v>
      </c>
      <c r="V60">
        <v>100.46</v>
      </c>
      <c r="W60">
        <v>1.95</v>
      </c>
      <c r="X60">
        <v>21</v>
      </c>
      <c r="Y60">
        <v>7</v>
      </c>
      <c r="Z60">
        <v>7</v>
      </c>
      <c r="AA60">
        <v>211.41</v>
      </c>
      <c r="AB60">
        <v>42.28</v>
      </c>
      <c r="AC60">
        <v>83</v>
      </c>
      <c r="AD60">
        <v>36</v>
      </c>
      <c r="AE60">
        <v>75</v>
      </c>
      <c r="AF60">
        <v>36</v>
      </c>
      <c r="AG60">
        <v>6.66</v>
      </c>
      <c r="AH60">
        <v>13.33</v>
      </c>
      <c r="AI60">
        <v>13.34</v>
      </c>
      <c r="AJ60">
        <v>31.29</v>
      </c>
      <c r="AK60">
        <v>158</v>
      </c>
      <c r="AL60">
        <v>67</v>
      </c>
    </row>
    <row r="61" spans="1:38">
      <c r="A61" t="s">
        <v>103</v>
      </c>
      <c r="B61" s="35">
        <v>138.83000000000001</v>
      </c>
      <c r="C61" s="35">
        <v>57.56</v>
      </c>
      <c r="D61" s="94">
        <f t="shared" si="0"/>
        <v>99</v>
      </c>
      <c r="E61" s="35"/>
      <c r="F61" s="35"/>
      <c r="G61" s="35"/>
      <c r="H61" s="35"/>
      <c r="I61" s="35"/>
      <c r="J61" s="38">
        <v>12.63</v>
      </c>
      <c r="K61" s="38">
        <v>12.63</v>
      </c>
      <c r="L61" s="38">
        <v>12.94</v>
      </c>
      <c r="M61">
        <v>70.290000000000006</v>
      </c>
      <c r="N61">
        <v>231.38</v>
      </c>
      <c r="O61">
        <v>53.03</v>
      </c>
      <c r="P61">
        <v>1.94</v>
      </c>
      <c r="Q61">
        <v>8.8000000000000007</v>
      </c>
      <c r="R61" s="94">
        <v>33</v>
      </c>
      <c r="S61" s="94">
        <v>33</v>
      </c>
      <c r="T61" s="94">
        <v>33</v>
      </c>
      <c r="U61">
        <v>2.38</v>
      </c>
      <c r="V61">
        <v>92.74</v>
      </c>
      <c r="W61">
        <v>1.95</v>
      </c>
      <c r="X61">
        <v>21</v>
      </c>
      <c r="Y61">
        <v>7</v>
      </c>
      <c r="Z61">
        <v>7</v>
      </c>
      <c r="AA61">
        <v>200.04</v>
      </c>
      <c r="AB61">
        <v>40.01</v>
      </c>
      <c r="AC61">
        <v>77</v>
      </c>
      <c r="AD61">
        <v>34</v>
      </c>
      <c r="AE61">
        <v>69</v>
      </c>
      <c r="AF61">
        <v>33</v>
      </c>
      <c r="AG61">
        <v>6.66</v>
      </c>
      <c r="AH61">
        <v>13.33</v>
      </c>
      <c r="AI61">
        <v>13.34</v>
      </c>
      <c r="AJ61">
        <v>31.29</v>
      </c>
      <c r="AK61">
        <v>147</v>
      </c>
      <c r="AL61">
        <v>63</v>
      </c>
    </row>
    <row r="62" spans="1:38">
      <c r="A62" t="s">
        <v>104</v>
      </c>
      <c r="B62" s="35">
        <v>170.3</v>
      </c>
      <c r="C62" s="35">
        <v>57.56</v>
      </c>
      <c r="D62" s="94">
        <f t="shared" si="0"/>
        <v>99</v>
      </c>
      <c r="E62" s="35"/>
      <c r="F62" s="35"/>
      <c r="G62" s="35"/>
      <c r="H62" s="35"/>
      <c r="I62" s="35"/>
      <c r="J62" s="38">
        <v>11.8</v>
      </c>
      <c r="K62" s="38">
        <v>11.8</v>
      </c>
      <c r="L62" s="38">
        <v>12.1</v>
      </c>
      <c r="M62">
        <v>70.290000000000006</v>
      </c>
      <c r="N62">
        <v>231.38</v>
      </c>
      <c r="O62">
        <v>53.03</v>
      </c>
      <c r="P62">
        <v>1.94</v>
      </c>
      <c r="Q62">
        <v>9.6</v>
      </c>
      <c r="R62" s="94">
        <v>33</v>
      </c>
      <c r="S62" s="94">
        <v>33</v>
      </c>
      <c r="T62" s="94">
        <v>33</v>
      </c>
      <c r="U62">
        <v>2.38</v>
      </c>
      <c r="V62">
        <v>84.14</v>
      </c>
      <c r="W62">
        <v>1.95</v>
      </c>
      <c r="X62">
        <v>21</v>
      </c>
      <c r="Y62">
        <v>7</v>
      </c>
      <c r="Z62">
        <v>7</v>
      </c>
      <c r="AA62">
        <v>186.72</v>
      </c>
      <c r="AB62">
        <v>37.340000000000003</v>
      </c>
      <c r="AC62">
        <v>72</v>
      </c>
      <c r="AD62">
        <v>32</v>
      </c>
      <c r="AE62">
        <v>64</v>
      </c>
      <c r="AF62">
        <v>30</v>
      </c>
      <c r="AG62">
        <v>6.66</v>
      </c>
      <c r="AH62">
        <v>13.33</v>
      </c>
      <c r="AI62">
        <v>13.34</v>
      </c>
      <c r="AJ62">
        <v>31.29</v>
      </c>
      <c r="AK62">
        <v>133</v>
      </c>
      <c r="AL62">
        <v>57</v>
      </c>
    </row>
    <row r="63" spans="1:38">
      <c r="A63" t="s">
        <v>105</v>
      </c>
      <c r="B63" s="35">
        <v>170.3</v>
      </c>
      <c r="C63" s="35">
        <v>57.56</v>
      </c>
      <c r="D63" s="94">
        <f t="shared" si="0"/>
        <v>99</v>
      </c>
      <c r="E63" s="35"/>
      <c r="F63" s="35"/>
      <c r="G63" s="35"/>
      <c r="H63" s="35"/>
      <c r="I63" s="35"/>
      <c r="J63" s="38">
        <v>10.87</v>
      </c>
      <c r="K63" s="38">
        <v>10.87</v>
      </c>
      <c r="L63" s="38">
        <v>11.14</v>
      </c>
      <c r="M63">
        <v>70.290000000000006</v>
      </c>
      <c r="N63">
        <v>272.60000000000002</v>
      </c>
      <c r="O63">
        <v>53.03</v>
      </c>
      <c r="P63">
        <v>1.94</v>
      </c>
      <c r="Q63">
        <v>13.01</v>
      </c>
      <c r="R63" s="94">
        <v>33</v>
      </c>
      <c r="S63" s="94">
        <v>33</v>
      </c>
      <c r="T63" s="94">
        <v>33</v>
      </c>
      <c r="U63">
        <v>2.5299999999999998</v>
      </c>
      <c r="V63">
        <v>75.48</v>
      </c>
      <c r="W63">
        <v>2</v>
      </c>
      <c r="X63">
        <v>21</v>
      </c>
      <c r="Y63">
        <v>7</v>
      </c>
      <c r="Z63">
        <v>7</v>
      </c>
      <c r="AA63">
        <v>174.57</v>
      </c>
      <c r="AB63">
        <v>34.909999999999997</v>
      </c>
      <c r="AC63">
        <v>65</v>
      </c>
      <c r="AD63">
        <v>29</v>
      </c>
      <c r="AE63">
        <v>57</v>
      </c>
      <c r="AF63">
        <v>27</v>
      </c>
      <c r="AG63">
        <v>6.66</v>
      </c>
      <c r="AH63">
        <v>13.33</v>
      </c>
      <c r="AI63">
        <v>13.34</v>
      </c>
      <c r="AJ63">
        <v>31.29</v>
      </c>
      <c r="AK63">
        <v>119</v>
      </c>
      <c r="AL63">
        <v>51</v>
      </c>
    </row>
    <row r="64" spans="1:38">
      <c r="A64" t="s">
        <v>106</v>
      </c>
      <c r="B64" s="35">
        <v>170.3</v>
      </c>
      <c r="C64" s="35">
        <v>57.56</v>
      </c>
      <c r="D64" s="94">
        <f t="shared" si="0"/>
        <v>99</v>
      </c>
      <c r="E64" s="35"/>
      <c r="F64" s="35"/>
      <c r="G64" s="35"/>
      <c r="H64" s="35"/>
      <c r="I64" s="35"/>
      <c r="J64" s="38">
        <v>9.7799999999999994</v>
      </c>
      <c r="K64" s="38">
        <v>9.7799999999999994</v>
      </c>
      <c r="L64" s="38">
        <v>10.02</v>
      </c>
      <c r="M64">
        <v>70.290000000000006</v>
      </c>
      <c r="N64">
        <v>272.60000000000002</v>
      </c>
      <c r="O64">
        <v>53.03</v>
      </c>
      <c r="P64">
        <v>1.94</v>
      </c>
      <c r="Q64">
        <v>12.81</v>
      </c>
      <c r="R64" s="94">
        <v>33</v>
      </c>
      <c r="S64" s="94">
        <v>33</v>
      </c>
      <c r="T64" s="94">
        <v>33</v>
      </c>
      <c r="U64">
        <v>2.5299999999999998</v>
      </c>
      <c r="V64">
        <v>65.94</v>
      </c>
      <c r="W64">
        <v>2</v>
      </c>
      <c r="X64">
        <v>21</v>
      </c>
      <c r="Y64">
        <v>7</v>
      </c>
      <c r="Z64">
        <v>7</v>
      </c>
      <c r="AA64">
        <v>161.03</v>
      </c>
      <c r="AB64">
        <v>32.200000000000003</v>
      </c>
      <c r="AC64">
        <v>58</v>
      </c>
      <c r="AD64">
        <v>26</v>
      </c>
      <c r="AE64">
        <v>50</v>
      </c>
      <c r="AF64">
        <v>24</v>
      </c>
      <c r="AG64">
        <v>6.66</v>
      </c>
      <c r="AH64">
        <v>13.33</v>
      </c>
      <c r="AI64">
        <v>13.34</v>
      </c>
      <c r="AJ64">
        <v>31.29</v>
      </c>
      <c r="AK64">
        <v>105</v>
      </c>
      <c r="AL64">
        <v>45</v>
      </c>
    </row>
    <row r="65" spans="1:38">
      <c r="A65" t="s">
        <v>107</v>
      </c>
      <c r="B65" s="35">
        <v>226.16</v>
      </c>
      <c r="C65" s="35">
        <v>57.56</v>
      </c>
      <c r="D65" s="94">
        <f t="shared" si="0"/>
        <v>99</v>
      </c>
      <c r="E65" s="35"/>
      <c r="F65" s="35"/>
      <c r="G65" s="35"/>
      <c r="H65" s="35"/>
      <c r="I65" s="35"/>
      <c r="J65" s="38">
        <v>8.7799999999999994</v>
      </c>
      <c r="K65" s="38">
        <v>8.7799999999999994</v>
      </c>
      <c r="L65" s="38">
        <v>9</v>
      </c>
      <c r="M65">
        <v>66.14</v>
      </c>
      <c r="N65">
        <v>272.60000000000002</v>
      </c>
      <c r="O65">
        <v>53.03</v>
      </c>
      <c r="P65">
        <v>1.94</v>
      </c>
      <c r="Q65">
        <v>12.61</v>
      </c>
      <c r="R65" s="94">
        <v>33</v>
      </c>
      <c r="S65" s="94">
        <v>33</v>
      </c>
      <c r="T65" s="94">
        <v>33</v>
      </c>
      <c r="U65">
        <v>2.5299999999999998</v>
      </c>
      <c r="V65">
        <v>55.79</v>
      </c>
      <c r="W65">
        <v>2</v>
      </c>
      <c r="X65">
        <v>21</v>
      </c>
      <c r="Y65">
        <v>7</v>
      </c>
      <c r="Z65">
        <v>7</v>
      </c>
      <c r="AA65">
        <v>145.53</v>
      </c>
      <c r="AB65">
        <v>29.11</v>
      </c>
      <c r="AC65">
        <v>53</v>
      </c>
      <c r="AD65">
        <v>24</v>
      </c>
      <c r="AE65">
        <v>41</v>
      </c>
      <c r="AF65">
        <v>19</v>
      </c>
      <c r="AG65">
        <v>6.66</v>
      </c>
      <c r="AH65">
        <v>13.33</v>
      </c>
      <c r="AI65">
        <v>13.34</v>
      </c>
      <c r="AJ65">
        <v>31.29</v>
      </c>
      <c r="AK65">
        <v>91</v>
      </c>
      <c r="AL65">
        <v>39</v>
      </c>
    </row>
    <row r="66" spans="1:38">
      <c r="A66" t="s">
        <v>108</v>
      </c>
      <c r="B66" s="35">
        <v>226.16</v>
      </c>
      <c r="C66" s="35">
        <v>76.44</v>
      </c>
      <c r="D66" s="94">
        <f t="shared" si="0"/>
        <v>99</v>
      </c>
      <c r="E66" s="35"/>
      <c r="F66" s="35"/>
      <c r="G66" s="35"/>
      <c r="H66" s="35"/>
      <c r="I66" s="35"/>
      <c r="J66" s="38">
        <v>7.84</v>
      </c>
      <c r="K66" s="38">
        <v>7.84</v>
      </c>
      <c r="L66" s="38">
        <v>8.0399999999999991</v>
      </c>
      <c r="M66">
        <v>66.14</v>
      </c>
      <c r="N66">
        <v>272.60000000000002</v>
      </c>
      <c r="O66">
        <v>53.03</v>
      </c>
      <c r="P66">
        <v>1.94</v>
      </c>
      <c r="Q66">
        <v>12.41</v>
      </c>
      <c r="R66" s="94">
        <v>33</v>
      </c>
      <c r="S66" s="94">
        <v>33</v>
      </c>
      <c r="T66" s="94">
        <v>33</v>
      </c>
      <c r="U66">
        <v>2.5299999999999998</v>
      </c>
      <c r="V66">
        <v>45.05</v>
      </c>
      <c r="W66">
        <v>2</v>
      </c>
      <c r="X66">
        <v>21</v>
      </c>
      <c r="Y66">
        <v>7</v>
      </c>
      <c r="Z66">
        <v>7</v>
      </c>
      <c r="AA66">
        <v>129.11000000000001</v>
      </c>
      <c r="AB66">
        <v>25.82</v>
      </c>
      <c r="AC66">
        <v>47</v>
      </c>
      <c r="AD66">
        <v>22</v>
      </c>
      <c r="AE66">
        <v>32</v>
      </c>
      <c r="AF66">
        <v>16</v>
      </c>
      <c r="AG66">
        <v>6.66</v>
      </c>
      <c r="AH66">
        <v>13.33</v>
      </c>
      <c r="AI66">
        <v>13.34</v>
      </c>
      <c r="AJ66">
        <v>31.29</v>
      </c>
      <c r="AK66">
        <v>77</v>
      </c>
      <c r="AL66">
        <v>33</v>
      </c>
    </row>
    <row r="67" spans="1:38">
      <c r="A67" t="s">
        <v>109</v>
      </c>
      <c r="B67" s="35">
        <v>226.16</v>
      </c>
      <c r="C67" s="35">
        <v>76.44</v>
      </c>
      <c r="D67" s="94">
        <f t="shared" si="0"/>
        <v>95</v>
      </c>
      <c r="E67" s="35"/>
      <c r="F67" s="35"/>
      <c r="G67" s="35"/>
      <c r="H67" s="35"/>
      <c r="I67" s="35"/>
      <c r="J67" s="38">
        <v>7.01</v>
      </c>
      <c r="K67" s="38">
        <v>7.01</v>
      </c>
      <c r="L67" s="38">
        <v>7.18</v>
      </c>
      <c r="M67">
        <v>66.14</v>
      </c>
      <c r="N67">
        <v>272.60000000000002</v>
      </c>
      <c r="O67">
        <v>53.03</v>
      </c>
      <c r="P67">
        <v>2.0099999999999998</v>
      </c>
      <c r="Q67">
        <v>12.41</v>
      </c>
      <c r="R67" s="94">
        <v>33</v>
      </c>
      <c r="S67" s="94">
        <v>29</v>
      </c>
      <c r="T67" s="94">
        <v>33</v>
      </c>
      <c r="U67">
        <v>2.6</v>
      </c>
      <c r="V67">
        <v>34.39</v>
      </c>
      <c r="W67">
        <v>2</v>
      </c>
      <c r="X67">
        <v>21</v>
      </c>
      <c r="Y67">
        <v>7</v>
      </c>
      <c r="Z67">
        <v>7</v>
      </c>
      <c r="AA67">
        <v>110.68</v>
      </c>
      <c r="AB67">
        <v>22.13</v>
      </c>
      <c r="AC67">
        <v>38</v>
      </c>
      <c r="AD67">
        <v>16</v>
      </c>
      <c r="AE67">
        <v>26</v>
      </c>
      <c r="AF67">
        <v>12</v>
      </c>
      <c r="AG67">
        <v>6.66</v>
      </c>
      <c r="AH67">
        <v>13.33</v>
      </c>
      <c r="AI67">
        <v>13.34</v>
      </c>
      <c r="AJ67">
        <v>30.27</v>
      </c>
      <c r="AK67">
        <v>63</v>
      </c>
      <c r="AL67">
        <v>27</v>
      </c>
    </row>
    <row r="68" spans="1:38">
      <c r="A68" t="s">
        <v>110</v>
      </c>
      <c r="B68" s="35">
        <v>261.75</v>
      </c>
      <c r="C68" s="35">
        <v>86.96</v>
      </c>
      <c r="D68" s="94">
        <f t="shared" ref="D68:D98" si="1">R68+S68+T68</f>
        <v>86</v>
      </c>
      <c r="E68" s="35"/>
      <c r="F68" s="35"/>
      <c r="G68" s="35"/>
      <c r="H68" s="35"/>
      <c r="I68" s="35"/>
      <c r="J68" s="38">
        <v>6.16</v>
      </c>
      <c r="K68" s="38">
        <v>6.16</v>
      </c>
      <c r="L68" s="38">
        <v>6.31</v>
      </c>
      <c r="M68">
        <v>66.14</v>
      </c>
      <c r="N68">
        <v>272.60000000000002</v>
      </c>
      <c r="O68">
        <v>53.03</v>
      </c>
      <c r="P68">
        <v>2.0099999999999998</v>
      </c>
      <c r="Q68">
        <v>12.41</v>
      </c>
      <c r="R68" s="94">
        <v>33</v>
      </c>
      <c r="S68" s="94">
        <v>20</v>
      </c>
      <c r="T68" s="94">
        <v>33</v>
      </c>
      <c r="U68">
        <v>2.6</v>
      </c>
      <c r="V68">
        <v>24.24</v>
      </c>
      <c r="W68">
        <v>2</v>
      </c>
      <c r="X68">
        <v>21</v>
      </c>
      <c r="Y68">
        <v>7</v>
      </c>
      <c r="Z68">
        <v>7</v>
      </c>
      <c r="AA68">
        <v>90.76</v>
      </c>
      <c r="AB68">
        <v>18.149999999999999</v>
      </c>
      <c r="AC68">
        <v>32</v>
      </c>
      <c r="AD68">
        <v>10</v>
      </c>
      <c r="AE68">
        <v>18</v>
      </c>
      <c r="AF68">
        <v>9</v>
      </c>
      <c r="AG68">
        <v>6.66</v>
      </c>
      <c r="AH68">
        <v>13.33</v>
      </c>
      <c r="AI68">
        <v>13.34</v>
      </c>
      <c r="AJ68">
        <v>30.78</v>
      </c>
      <c r="AK68">
        <v>49</v>
      </c>
      <c r="AL68">
        <v>21</v>
      </c>
    </row>
    <row r="69" spans="1:38">
      <c r="A69" t="s">
        <v>111</v>
      </c>
      <c r="B69" s="35">
        <v>261.75</v>
      </c>
      <c r="C69" s="35">
        <v>86.96</v>
      </c>
      <c r="D69" s="94">
        <f t="shared" si="1"/>
        <v>60.629999999999995</v>
      </c>
      <c r="E69" s="35"/>
      <c r="F69" s="35"/>
      <c r="G69" s="35"/>
      <c r="H69" s="35"/>
      <c r="I69" s="35"/>
      <c r="J69" s="38">
        <v>5.3</v>
      </c>
      <c r="K69" s="38">
        <v>5.3</v>
      </c>
      <c r="L69" s="38">
        <v>5.43</v>
      </c>
      <c r="M69">
        <v>83.12</v>
      </c>
      <c r="N69">
        <v>272.60000000000002</v>
      </c>
      <c r="O69">
        <v>100.44</v>
      </c>
      <c r="P69">
        <v>2.0099999999999998</v>
      </c>
      <c r="Q69">
        <v>12.21</v>
      </c>
      <c r="R69" s="94">
        <v>24.04</v>
      </c>
      <c r="S69" s="94">
        <v>10</v>
      </c>
      <c r="T69" s="94">
        <v>26.59</v>
      </c>
      <c r="U69">
        <v>2.6</v>
      </c>
      <c r="V69">
        <v>15.61</v>
      </c>
      <c r="W69">
        <v>2</v>
      </c>
      <c r="X69">
        <v>21</v>
      </c>
      <c r="Y69">
        <v>7</v>
      </c>
      <c r="Z69">
        <v>7</v>
      </c>
      <c r="AA69">
        <v>72.19</v>
      </c>
      <c r="AB69">
        <v>14.44</v>
      </c>
      <c r="AC69">
        <v>22</v>
      </c>
      <c r="AD69">
        <v>8</v>
      </c>
      <c r="AE69">
        <v>11</v>
      </c>
      <c r="AF69">
        <v>5</v>
      </c>
      <c r="AG69">
        <v>6.66</v>
      </c>
      <c r="AH69">
        <v>13.33</v>
      </c>
      <c r="AI69">
        <v>13.34</v>
      </c>
      <c r="AJ69">
        <v>30.78</v>
      </c>
      <c r="AK69">
        <v>32</v>
      </c>
      <c r="AL69">
        <v>13</v>
      </c>
    </row>
    <row r="70" spans="1:38">
      <c r="A70" t="s">
        <v>112</v>
      </c>
      <c r="B70" s="35">
        <v>261.75</v>
      </c>
      <c r="C70" s="35">
        <v>86.96</v>
      </c>
      <c r="D70" s="94">
        <f t="shared" si="1"/>
        <v>38.770000000000003</v>
      </c>
      <c r="E70" s="35"/>
      <c r="F70" s="35"/>
      <c r="G70" s="35"/>
      <c r="H70" s="35"/>
      <c r="I70" s="35"/>
      <c r="J70" s="38">
        <v>4.4800000000000004</v>
      </c>
      <c r="K70" s="38">
        <v>4.4800000000000004</v>
      </c>
      <c r="L70" s="38">
        <v>4.59</v>
      </c>
      <c r="M70">
        <v>115.27</v>
      </c>
      <c r="N70">
        <v>272.60000000000002</v>
      </c>
      <c r="O70">
        <v>100.44</v>
      </c>
      <c r="P70">
        <v>2.0099999999999998</v>
      </c>
      <c r="Q70">
        <v>11.81</v>
      </c>
      <c r="R70" s="94">
        <v>14.63</v>
      </c>
      <c r="S70" s="94">
        <v>5</v>
      </c>
      <c r="T70" s="94">
        <v>19.14</v>
      </c>
      <c r="U70">
        <v>2.6</v>
      </c>
      <c r="V70">
        <v>9.6199999999999992</v>
      </c>
      <c r="W70">
        <v>2</v>
      </c>
      <c r="X70">
        <v>21</v>
      </c>
      <c r="Y70">
        <v>7</v>
      </c>
      <c r="Z70">
        <v>7</v>
      </c>
      <c r="AA70">
        <v>53.21</v>
      </c>
      <c r="AB70">
        <v>10.64</v>
      </c>
      <c r="AC70">
        <v>15</v>
      </c>
      <c r="AD70">
        <v>5</v>
      </c>
      <c r="AE70">
        <v>7</v>
      </c>
      <c r="AF70">
        <v>3</v>
      </c>
      <c r="AG70">
        <v>6.66</v>
      </c>
      <c r="AH70">
        <v>13.33</v>
      </c>
      <c r="AI70">
        <v>13.34</v>
      </c>
      <c r="AJ70">
        <v>30.78</v>
      </c>
      <c r="AK70">
        <v>18</v>
      </c>
      <c r="AL70">
        <v>7</v>
      </c>
    </row>
    <row r="71" spans="1:38">
      <c r="A71" t="s">
        <v>113</v>
      </c>
      <c r="B71" s="35">
        <v>261.75</v>
      </c>
      <c r="C71" s="35">
        <v>86.96</v>
      </c>
      <c r="D71" s="94">
        <f t="shared" si="1"/>
        <v>17.939999999999998</v>
      </c>
      <c r="E71" s="35"/>
      <c r="F71" s="35"/>
      <c r="G71" s="35"/>
      <c r="H71" s="35"/>
      <c r="I71" s="35"/>
      <c r="J71" s="38">
        <v>3.71</v>
      </c>
      <c r="K71" s="38">
        <v>3.71</v>
      </c>
      <c r="L71" s="38">
        <v>3.81</v>
      </c>
      <c r="M71">
        <v>115.27</v>
      </c>
      <c r="N71">
        <v>272.60000000000002</v>
      </c>
      <c r="O71">
        <v>100.44</v>
      </c>
      <c r="P71">
        <v>2.0099999999999998</v>
      </c>
      <c r="Q71">
        <v>13.81</v>
      </c>
      <c r="R71" s="94">
        <v>7.11</v>
      </c>
      <c r="S71" s="94">
        <v>1</v>
      </c>
      <c r="T71" s="94">
        <v>9.83</v>
      </c>
      <c r="U71">
        <v>2.6</v>
      </c>
      <c r="V71">
        <v>5.91</v>
      </c>
      <c r="W71">
        <v>2</v>
      </c>
      <c r="X71">
        <v>21</v>
      </c>
      <c r="Y71">
        <v>7</v>
      </c>
      <c r="Z71">
        <v>7</v>
      </c>
      <c r="AA71">
        <v>32.44</v>
      </c>
      <c r="AB71">
        <v>6.49</v>
      </c>
      <c r="AC71">
        <v>11</v>
      </c>
      <c r="AD71">
        <v>2</v>
      </c>
      <c r="AE71">
        <v>3</v>
      </c>
      <c r="AF71">
        <v>2</v>
      </c>
      <c r="AG71">
        <v>6.66</v>
      </c>
      <c r="AH71">
        <v>13.33</v>
      </c>
      <c r="AI71">
        <v>13.34</v>
      </c>
      <c r="AJ71">
        <v>30.78</v>
      </c>
      <c r="AK71">
        <v>11</v>
      </c>
      <c r="AL71">
        <v>4</v>
      </c>
    </row>
    <row r="72" spans="1:38">
      <c r="A72" t="s">
        <v>114</v>
      </c>
      <c r="B72" s="35">
        <v>261.75</v>
      </c>
      <c r="C72" s="35">
        <v>86.96</v>
      </c>
      <c r="D72" s="94">
        <f t="shared" si="1"/>
        <v>6.66</v>
      </c>
      <c r="E72" s="35"/>
      <c r="F72" s="35"/>
      <c r="G72" s="35"/>
      <c r="H72" s="35"/>
      <c r="I72" s="35"/>
      <c r="J72" s="38">
        <v>2.98</v>
      </c>
      <c r="K72" s="38">
        <v>2.98</v>
      </c>
      <c r="L72" s="38">
        <v>3.06</v>
      </c>
      <c r="M72">
        <v>115.27</v>
      </c>
      <c r="N72">
        <v>272.60000000000002</v>
      </c>
      <c r="O72">
        <v>100.44</v>
      </c>
      <c r="P72">
        <v>2.0099999999999998</v>
      </c>
      <c r="Q72">
        <v>13.01</v>
      </c>
      <c r="R72" s="94">
        <v>3.34</v>
      </c>
      <c r="S72" s="94">
        <v>0</v>
      </c>
      <c r="T72" s="94">
        <v>3.32</v>
      </c>
      <c r="U72">
        <v>2.6</v>
      </c>
      <c r="V72">
        <v>2.2400000000000002</v>
      </c>
      <c r="W72">
        <v>2</v>
      </c>
      <c r="X72">
        <v>21</v>
      </c>
      <c r="Y72">
        <v>7</v>
      </c>
      <c r="Z72">
        <v>7</v>
      </c>
      <c r="AA72">
        <v>16.329999999999998</v>
      </c>
      <c r="AB72">
        <v>3.26</v>
      </c>
      <c r="AC72">
        <v>7</v>
      </c>
      <c r="AD72">
        <v>1</v>
      </c>
      <c r="AE72">
        <v>1</v>
      </c>
      <c r="AF72">
        <v>0</v>
      </c>
      <c r="AG72">
        <v>6.66</v>
      </c>
      <c r="AH72">
        <v>13.33</v>
      </c>
      <c r="AI72">
        <v>13.34</v>
      </c>
      <c r="AJ72">
        <v>31.29</v>
      </c>
      <c r="AK72">
        <v>7</v>
      </c>
      <c r="AL72">
        <v>3</v>
      </c>
    </row>
    <row r="73" spans="1:38">
      <c r="A73" t="s">
        <v>115</v>
      </c>
      <c r="B73" s="35">
        <v>261.75</v>
      </c>
      <c r="C73" s="35">
        <v>86.96</v>
      </c>
      <c r="D73" s="94">
        <f t="shared" si="1"/>
        <v>2.83</v>
      </c>
      <c r="E73" s="35"/>
      <c r="F73" s="35"/>
      <c r="G73" s="35"/>
      <c r="H73" s="35"/>
      <c r="I73" s="35"/>
      <c r="J73" s="38">
        <v>2.25</v>
      </c>
      <c r="K73" s="38">
        <v>2.25</v>
      </c>
      <c r="L73" s="38">
        <v>2.31</v>
      </c>
      <c r="M73">
        <v>115.27</v>
      </c>
      <c r="N73">
        <v>272.60000000000002</v>
      </c>
      <c r="O73">
        <v>100.44</v>
      </c>
      <c r="P73">
        <v>2.0099999999999998</v>
      </c>
      <c r="Q73">
        <v>16.010000000000002</v>
      </c>
      <c r="R73" s="94">
        <v>1.89</v>
      </c>
      <c r="S73" s="94">
        <v>0</v>
      </c>
      <c r="T73" s="94">
        <v>0.94</v>
      </c>
      <c r="U73">
        <v>2.6</v>
      </c>
      <c r="V73">
        <v>0</v>
      </c>
      <c r="W73">
        <v>2</v>
      </c>
      <c r="X73">
        <v>21</v>
      </c>
      <c r="Y73">
        <v>7</v>
      </c>
      <c r="Z73">
        <v>7</v>
      </c>
      <c r="AA73">
        <v>6.33</v>
      </c>
      <c r="AB73">
        <v>1.27</v>
      </c>
      <c r="AC73">
        <v>4</v>
      </c>
      <c r="AD73">
        <v>0</v>
      </c>
      <c r="AE73">
        <v>0</v>
      </c>
      <c r="AF73">
        <v>0</v>
      </c>
      <c r="AG73">
        <v>6.66</v>
      </c>
      <c r="AH73">
        <v>13.33</v>
      </c>
      <c r="AI73">
        <v>13.34</v>
      </c>
      <c r="AJ73">
        <v>31.29</v>
      </c>
      <c r="AK73">
        <v>2</v>
      </c>
      <c r="AL73">
        <v>1</v>
      </c>
    </row>
    <row r="74" spans="1:38">
      <c r="A74" t="s">
        <v>116</v>
      </c>
      <c r="B74" s="35">
        <v>261.75</v>
      </c>
      <c r="C74" s="35">
        <v>86.96</v>
      </c>
      <c r="D74" s="94">
        <f t="shared" si="1"/>
        <v>1.59</v>
      </c>
      <c r="E74" s="35"/>
      <c r="F74" s="35"/>
      <c r="G74" s="35"/>
      <c r="H74" s="35"/>
      <c r="I74" s="35"/>
      <c r="J74" s="38">
        <v>1.5</v>
      </c>
      <c r="K74" s="38">
        <v>1.5</v>
      </c>
      <c r="L74" s="38">
        <v>1.54</v>
      </c>
      <c r="M74">
        <v>115.27</v>
      </c>
      <c r="N74">
        <v>272.60000000000002</v>
      </c>
      <c r="O74">
        <v>100.44</v>
      </c>
      <c r="P74">
        <v>2.0099999999999998</v>
      </c>
      <c r="Q74">
        <v>14.41</v>
      </c>
      <c r="R74" s="94">
        <v>0.8</v>
      </c>
      <c r="S74" s="94">
        <v>0</v>
      </c>
      <c r="T74" s="94">
        <v>0.79</v>
      </c>
      <c r="U74">
        <v>2.6</v>
      </c>
      <c r="V74">
        <v>0</v>
      </c>
      <c r="W74">
        <v>2</v>
      </c>
      <c r="X74">
        <v>21</v>
      </c>
      <c r="Y74">
        <v>7</v>
      </c>
      <c r="Z74">
        <v>7</v>
      </c>
      <c r="AA74">
        <v>2</v>
      </c>
      <c r="AB74">
        <v>0.5</v>
      </c>
      <c r="AC74">
        <v>2</v>
      </c>
      <c r="AD74">
        <v>0</v>
      </c>
      <c r="AE74">
        <v>0</v>
      </c>
      <c r="AF74">
        <v>0</v>
      </c>
      <c r="AG74">
        <v>6.66</v>
      </c>
      <c r="AH74">
        <v>13.33</v>
      </c>
      <c r="AI74">
        <v>13.34</v>
      </c>
      <c r="AJ74">
        <v>31.29</v>
      </c>
      <c r="AK74">
        <v>1</v>
      </c>
      <c r="AL74">
        <v>0</v>
      </c>
    </row>
    <row r="75" spans="1:38">
      <c r="A75" t="s">
        <v>117</v>
      </c>
      <c r="B75" s="35">
        <v>261.75</v>
      </c>
      <c r="C75" s="35">
        <v>86.96</v>
      </c>
      <c r="D75" s="94">
        <f t="shared" si="1"/>
        <v>0</v>
      </c>
      <c r="E75" s="35"/>
      <c r="F75" s="35"/>
      <c r="G75" s="35"/>
      <c r="H75" s="35"/>
      <c r="I75" s="35"/>
      <c r="J75" s="38">
        <v>0.85</v>
      </c>
      <c r="K75" s="38">
        <v>0.85</v>
      </c>
      <c r="L75" s="38">
        <v>0.87</v>
      </c>
      <c r="M75">
        <v>115.27</v>
      </c>
      <c r="N75">
        <v>272.60000000000002</v>
      </c>
      <c r="O75">
        <v>100.44</v>
      </c>
      <c r="P75">
        <v>2.17</v>
      </c>
      <c r="Q75">
        <v>15.41</v>
      </c>
      <c r="R75" s="94">
        <v>0</v>
      </c>
      <c r="S75" s="94">
        <v>0</v>
      </c>
      <c r="T75" s="94">
        <v>0</v>
      </c>
      <c r="U75">
        <v>2.76</v>
      </c>
      <c r="V75">
        <v>0</v>
      </c>
      <c r="W75">
        <v>2</v>
      </c>
      <c r="X75">
        <v>21</v>
      </c>
      <c r="Y75">
        <v>7</v>
      </c>
      <c r="Z75">
        <v>7</v>
      </c>
      <c r="AA75">
        <v>0.1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6.66</v>
      </c>
      <c r="AH75">
        <v>13.33</v>
      </c>
      <c r="AI75">
        <v>13.34</v>
      </c>
      <c r="AJ75">
        <v>31.29</v>
      </c>
      <c r="AK75">
        <v>0</v>
      </c>
      <c r="AL75">
        <v>0</v>
      </c>
    </row>
    <row r="76" spans="1:38">
      <c r="A76" t="s">
        <v>118</v>
      </c>
      <c r="B76" s="35">
        <v>261.75</v>
      </c>
      <c r="C76" s="35">
        <v>86.96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115.27</v>
      </c>
      <c r="N76">
        <v>272.60000000000002</v>
      </c>
      <c r="O76">
        <v>100.44</v>
      </c>
      <c r="P76">
        <v>2.17</v>
      </c>
      <c r="Q76">
        <v>14.81</v>
      </c>
      <c r="R76" s="94">
        <v>0</v>
      </c>
      <c r="S76" s="94">
        <v>0</v>
      </c>
      <c r="T76" s="94">
        <v>0</v>
      </c>
      <c r="U76">
        <v>2.76</v>
      </c>
      <c r="V76">
        <v>0</v>
      </c>
      <c r="W76">
        <v>2</v>
      </c>
      <c r="X76">
        <v>21</v>
      </c>
      <c r="Y76">
        <v>7</v>
      </c>
      <c r="Z76">
        <v>7</v>
      </c>
      <c r="AA76">
        <v>0.1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13.33</v>
      </c>
      <c r="AI76">
        <v>13.34</v>
      </c>
      <c r="AJ76">
        <v>31.29</v>
      </c>
      <c r="AK76">
        <v>0</v>
      </c>
      <c r="AL76">
        <v>0</v>
      </c>
    </row>
    <row r="77" spans="1:38">
      <c r="A77" t="s">
        <v>119</v>
      </c>
      <c r="B77" s="35">
        <v>261.75</v>
      </c>
      <c r="C77" s="35">
        <v>86.96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115.27</v>
      </c>
      <c r="N77">
        <v>272.60000000000002</v>
      </c>
      <c r="O77">
        <v>100.44</v>
      </c>
      <c r="P77">
        <v>2.17</v>
      </c>
      <c r="Q77">
        <v>13.61</v>
      </c>
      <c r="R77" s="94">
        <v>0</v>
      </c>
      <c r="S77" s="94">
        <v>0</v>
      </c>
      <c r="T77" s="94">
        <v>0</v>
      </c>
      <c r="U77">
        <v>2.76</v>
      </c>
      <c r="V77">
        <v>0</v>
      </c>
      <c r="W77">
        <v>2</v>
      </c>
      <c r="X77">
        <v>21</v>
      </c>
      <c r="Y77">
        <v>7</v>
      </c>
      <c r="Z77">
        <v>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13.33</v>
      </c>
      <c r="AI77">
        <v>13.34</v>
      </c>
      <c r="AJ77">
        <v>31.29</v>
      </c>
      <c r="AK77">
        <v>0</v>
      </c>
      <c r="AL77">
        <v>0</v>
      </c>
    </row>
    <row r="78" spans="1:38">
      <c r="A78" t="s">
        <v>120</v>
      </c>
      <c r="B78" s="35">
        <v>261.75</v>
      </c>
      <c r="C78" s="35">
        <v>86.96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115.27</v>
      </c>
      <c r="N78">
        <v>272.60000000000002</v>
      </c>
      <c r="O78">
        <v>100.44</v>
      </c>
      <c r="P78">
        <v>2.17</v>
      </c>
      <c r="Q78">
        <v>12.41</v>
      </c>
      <c r="R78" s="94">
        <v>0</v>
      </c>
      <c r="S78" s="94">
        <v>0</v>
      </c>
      <c r="T78" s="94">
        <v>0</v>
      </c>
      <c r="U78">
        <v>2.76</v>
      </c>
      <c r="V78">
        <v>0</v>
      </c>
      <c r="W78">
        <v>2</v>
      </c>
      <c r="X78">
        <v>21</v>
      </c>
      <c r="Y78">
        <v>7</v>
      </c>
      <c r="Z78">
        <v>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13.33</v>
      </c>
      <c r="AI78">
        <v>13.34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261.75</v>
      </c>
      <c r="C79" s="35">
        <v>86.96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115.27</v>
      </c>
      <c r="N79">
        <v>272.60000000000002</v>
      </c>
      <c r="O79">
        <v>100.44</v>
      </c>
      <c r="P79">
        <v>2.17</v>
      </c>
      <c r="Q79">
        <v>11.61</v>
      </c>
      <c r="R79" s="94">
        <v>0</v>
      </c>
      <c r="S79" s="94">
        <v>0</v>
      </c>
      <c r="T79" s="94">
        <v>0</v>
      </c>
      <c r="U79">
        <v>2.6</v>
      </c>
      <c r="V79">
        <v>0</v>
      </c>
      <c r="W79">
        <v>2</v>
      </c>
      <c r="X79">
        <v>21</v>
      </c>
      <c r="Y79">
        <v>7</v>
      </c>
      <c r="Z79">
        <v>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13.33</v>
      </c>
      <c r="AI79">
        <v>13.34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261.75</v>
      </c>
      <c r="C80" s="35">
        <v>86.96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115.27</v>
      </c>
      <c r="N80">
        <v>272.60000000000002</v>
      </c>
      <c r="O80">
        <v>100.44</v>
      </c>
      <c r="P80">
        <v>2.17</v>
      </c>
      <c r="Q80">
        <v>10.6</v>
      </c>
      <c r="R80" s="94">
        <v>0</v>
      </c>
      <c r="S80" s="94">
        <v>0</v>
      </c>
      <c r="T80" s="94">
        <v>0</v>
      </c>
      <c r="U80">
        <v>2.6</v>
      </c>
      <c r="V80">
        <v>0</v>
      </c>
      <c r="W80">
        <v>2</v>
      </c>
      <c r="X80">
        <v>21</v>
      </c>
      <c r="Y80">
        <v>7</v>
      </c>
      <c r="Z80">
        <v>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13.33</v>
      </c>
      <c r="AI80">
        <v>13.34</v>
      </c>
      <c r="AJ80">
        <v>30.78</v>
      </c>
      <c r="AK80">
        <v>0</v>
      </c>
      <c r="AL80">
        <v>0</v>
      </c>
    </row>
    <row r="81" spans="1:38">
      <c r="A81" t="s">
        <v>123</v>
      </c>
      <c r="B81" s="35">
        <v>261.75</v>
      </c>
      <c r="C81" s="35">
        <v>86.96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115.27</v>
      </c>
      <c r="N81">
        <v>272.60000000000002</v>
      </c>
      <c r="O81">
        <v>79.44</v>
      </c>
      <c r="P81">
        <v>2.17</v>
      </c>
      <c r="Q81">
        <v>9.6</v>
      </c>
      <c r="R81" s="94">
        <v>0</v>
      </c>
      <c r="S81" s="94">
        <v>0</v>
      </c>
      <c r="T81" s="94">
        <v>0</v>
      </c>
      <c r="U81">
        <v>2.6</v>
      </c>
      <c r="V81">
        <v>0</v>
      </c>
      <c r="W81">
        <v>2</v>
      </c>
      <c r="X81">
        <v>21</v>
      </c>
      <c r="Y81">
        <v>7</v>
      </c>
      <c r="Z81">
        <v>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13.33</v>
      </c>
      <c r="AI81">
        <v>13.34</v>
      </c>
      <c r="AJ81">
        <v>30.28</v>
      </c>
      <c r="AK81">
        <v>0</v>
      </c>
      <c r="AL81">
        <v>0</v>
      </c>
    </row>
    <row r="82" spans="1:38">
      <c r="A82" t="s">
        <v>124</v>
      </c>
      <c r="B82" s="35">
        <v>261.75</v>
      </c>
      <c r="C82" s="35">
        <v>86.96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115.27</v>
      </c>
      <c r="N82">
        <v>272.60000000000002</v>
      </c>
      <c r="O82">
        <v>69.510000000000005</v>
      </c>
      <c r="P82">
        <v>2.17</v>
      </c>
      <c r="Q82">
        <v>8.4</v>
      </c>
      <c r="R82" s="94">
        <v>0</v>
      </c>
      <c r="S82" s="94">
        <v>0</v>
      </c>
      <c r="T82" s="94">
        <v>0</v>
      </c>
      <c r="U82">
        <v>2.6</v>
      </c>
      <c r="V82">
        <v>0</v>
      </c>
      <c r="W82">
        <v>2</v>
      </c>
      <c r="X82">
        <v>21</v>
      </c>
      <c r="Y82">
        <v>7</v>
      </c>
      <c r="Z82">
        <v>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13.33</v>
      </c>
      <c r="AI82">
        <v>13.34</v>
      </c>
      <c r="AJ82">
        <v>30.28</v>
      </c>
      <c r="AK82">
        <v>0</v>
      </c>
      <c r="AL82">
        <v>0</v>
      </c>
    </row>
    <row r="83" spans="1:38">
      <c r="A83" t="s">
        <v>125</v>
      </c>
      <c r="B83" s="35">
        <v>261.75</v>
      </c>
      <c r="C83" s="35">
        <v>86.96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103.89</v>
      </c>
      <c r="N83">
        <v>272.60000000000002</v>
      </c>
      <c r="O83">
        <v>98.43</v>
      </c>
      <c r="P83">
        <v>2.0099999999999998</v>
      </c>
      <c r="Q83">
        <v>7.6</v>
      </c>
      <c r="R83" s="94">
        <v>0</v>
      </c>
      <c r="S83" s="94">
        <v>0</v>
      </c>
      <c r="T83" s="94">
        <v>0</v>
      </c>
      <c r="U83">
        <v>2.46</v>
      </c>
      <c r="V83">
        <v>0</v>
      </c>
      <c r="W83">
        <v>1.95</v>
      </c>
      <c r="X83">
        <v>21</v>
      </c>
      <c r="Y83">
        <v>7</v>
      </c>
      <c r="Z83">
        <v>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13.33</v>
      </c>
      <c r="AI83">
        <v>13.34</v>
      </c>
      <c r="AJ83">
        <v>30.28</v>
      </c>
      <c r="AK83">
        <v>0</v>
      </c>
      <c r="AL83">
        <v>0</v>
      </c>
    </row>
    <row r="84" spans="1:38">
      <c r="A84" t="s">
        <v>126</v>
      </c>
      <c r="B84" s="35">
        <v>261.75</v>
      </c>
      <c r="C84" s="35">
        <v>86.96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70.290000000000006</v>
      </c>
      <c r="N84">
        <v>272.60000000000002</v>
      </c>
      <c r="O84">
        <v>69.510000000000005</v>
      </c>
      <c r="P84">
        <v>2.0099999999999998</v>
      </c>
      <c r="Q84">
        <v>7</v>
      </c>
      <c r="R84" s="94">
        <v>0</v>
      </c>
      <c r="S84" s="94">
        <v>0</v>
      </c>
      <c r="T84" s="94">
        <v>0</v>
      </c>
      <c r="U84">
        <v>2.46</v>
      </c>
      <c r="V84">
        <v>0</v>
      </c>
      <c r="W84">
        <v>1.95</v>
      </c>
      <c r="X84">
        <v>21</v>
      </c>
      <c r="Y84">
        <v>7</v>
      </c>
      <c r="Z84">
        <v>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13.33</v>
      </c>
      <c r="AI84">
        <v>13.34</v>
      </c>
      <c r="AJ84">
        <v>30.28</v>
      </c>
      <c r="AK84">
        <v>0</v>
      </c>
      <c r="AL84">
        <v>0</v>
      </c>
    </row>
    <row r="85" spans="1:38">
      <c r="A85" t="s">
        <v>127</v>
      </c>
      <c r="B85" s="35">
        <v>261.75</v>
      </c>
      <c r="C85" s="35">
        <v>86.96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70.290000000000006</v>
      </c>
      <c r="N85">
        <v>272.60000000000002</v>
      </c>
      <c r="O85">
        <v>59.58</v>
      </c>
      <c r="P85">
        <v>2.0099999999999998</v>
      </c>
      <c r="Q85">
        <v>7</v>
      </c>
      <c r="R85" s="94">
        <v>0</v>
      </c>
      <c r="S85" s="94">
        <v>0</v>
      </c>
      <c r="T85" s="94">
        <v>0</v>
      </c>
      <c r="U85">
        <v>2.46</v>
      </c>
      <c r="V85">
        <v>0</v>
      </c>
      <c r="W85">
        <v>1.95</v>
      </c>
      <c r="X85">
        <v>21</v>
      </c>
      <c r="Y85">
        <v>7</v>
      </c>
      <c r="Z85">
        <v>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13.33</v>
      </c>
      <c r="AI85">
        <v>13.34</v>
      </c>
      <c r="AJ85">
        <v>30.28</v>
      </c>
      <c r="AK85">
        <v>0</v>
      </c>
      <c r="AL85">
        <v>0</v>
      </c>
    </row>
    <row r="86" spans="1:38">
      <c r="A86" t="s">
        <v>128</v>
      </c>
      <c r="B86" s="35">
        <v>261.75</v>
      </c>
      <c r="C86" s="35">
        <v>86.96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70.290000000000006</v>
      </c>
      <c r="N86">
        <v>272.60000000000002</v>
      </c>
      <c r="O86">
        <v>64.55</v>
      </c>
      <c r="P86">
        <v>2.0099999999999998</v>
      </c>
      <c r="Q86">
        <v>7</v>
      </c>
      <c r="R86" s="94">
        <v>0</v>
      </c>
      <c r="S86" s="94">
        <v>0</v>
      </c>
      <c r="T86" s="94">
        <v>0</v>
      </c>
      <c r="U86">
        <v>2.46</v>
      </c>
      <c r="V86">
        <v>0</v>
      </c>
      <c r="W86">
        <v>1.95</v>
      </c>
      <c r="X86">
        <v>21</v>
      </c>
      <c r="Y86">
        <v>7</v>
      </c>
      <c r="Z86">
        <v>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13.33</v>
      </c>
      <c r="AI86">
        <v>13.34</v>
      </c>
      <c r="AJ86">
        <v>30.28</v>
      </c>
      <c r="AK86">
        <v>0</v>
      </c>
      <c r="AL86">
        <v>0</v>
      </c>
    </row>
    <row r="87" spans="1:38">
      <c r="A87" t="s">
        <v>129</v>
      </c>
      <c r="B87" s="35">
        <v>261.75</v>
      </c>
      <c r="C87" s="35">
        <v>68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70.290000000000006</v>
      </c>
      <c r="N87">
        <v>272.60000000000002</v>
      </c>
      <c r="O87">
        <v>54.62</v>
      </c>
      <c r="P87">
        <v>2.0099999999999998</v>
      </c>
      <c r="Q87">
        <v>7</v>
      </c>
      <c r="R87" s="94">
        <v>0</v>
      </c>
      <c r="S87" s="94">
        <v>0</v>
      </c>
      <c r="T87" s="94">
        <v>0</v>
      </c>
      <c r="U87">
        <v>2.2999999999999998</v>
      </c>
      <c r="V87">
        <v>0</v>
      </c>
      <c r="W87">
        <v>1.95</v>
      </c>
      <c r="X87">
        <v>21</v>
      </c>
      <c r="Y87">
        <v>7</v>
      </c>
      <c r="Z87">
        <v>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13.33</v>
      </c>
      <c r="AI87">
        <v>13.34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261.75</v>
      </c>
      <c r="C88" s="35">
        <v>68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70.290000000000006</v>
      </c>
      <c r="N88">
        <v>272.60000000000002</v>
      </c>
      <c r="O88">
        <v>54.62</v>
      </c>
      <c r="P88">
        <v>2.0099999999999998</v>
      </c>
      <c r="Q88">
        <v>7</v>
      </c>
      <c r="R88" s="94">
        <v>0</v>
      </c>
      <c r="S88" s="94">
        <v>0</v>
      </c>
      <c r="T88" s="94">
        <v>0</v>
      </c>
      <c r="U88">
        <v>2.2999999999999998</v>
      </c>
      <c r="V88">
        <v>0</v>
      </c>
      <c r="W88">
        <v>1.95</v>
      </c>
      <c r="X88">
        <v>21</v>
      </c>
      <c r="Y88">
        <v>7</v>
      </c>
      <c r="Z88">
        <v>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13.33</v>
      </c>
      <c r="AI88">
        <v>13.34</v>
      </c>
      <c r="AJ88">
        <v>30.27</v>
      </c>
      <c r="AK88">
        <v>0</v>
      </c>
      <c r="AL88">
        <v>0</v>
      </c>
    </row>
    <row r="89" spans="1:38">
      <c r="A89" t="s">
        <v>131</v>
      </c>
      <c r="B89" s="35">
        <v>261.75</v>
      </c>
      <c r="C89" s="35">
        <v>68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70.290000000000006</v>
      </c>
      <c r="N89">
        <v>272.60000000000002</v>
      </c>
      <c r="O89">
        <v>54.62</v>
      </c>
      <c r="P89">
        <v>2.0099999999999998</v>
      </c>
      <c r="Q89">
        <v>7</v>
      </c>
      <c r="R89" s="94">
        <v>0</v>
      </c>
      <c r="S89" s="94">
        <v>0</v>
      </c>
      <c r="T89" s="94">
        <v>0</v>
      </c>
      <c r="U89">
        <v>2.68</v>
      </c>
      <c r="V89">
        <v>0</v>
      </c>
      <c r="W89">
        <v>1.95</v>
      </c>
      <c r="X89">
        <v>21</v>
      </c>
      <c r="Y89">
        <v>7</v>
      </c>
      <c r="Z89">
        <v>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13.33</v>
      </c>
      <c r="AI89">
        <v>13.34</v>
      </c>
      <c r="AJ89">
        <v>29.77</v>
      </c>
      <c r="AK89">
        <v>0</v>
      </c>
      <c r="AL89">
        <v>0</v>
      </c>
    </row>
    <row r="90" spans="1:38">
      <c r="A90" t="s">
        <v>132</v>
      </c>
      <c r="B90" s="35">
        <v>261.75</v>
      </c>
      <c r="C90" s="35">
        <v>68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70.290000000000006</v>
      </c>
      <c r="N90">
        <v>272.60000000000002</v>
      </c>
      <c r="O90">
        <v>54.62</v>
      </c>
      <c r="P90">
        <v>2.0099999999999998</v>
      </c>
      <c r="Q90">
        <v>7</v>
      </c>
      <c r="R90" s="94">
        <v>0</v>
      </c>
      <c r="S90" s="94">
        <v>0</v>
      </c>
      <c r="T90" s="94">
        <v>0</v>
      </c>
      <c r="U90">
        <v>2.68</v>
      </c>
      <c r="V90">
        <v>0</v>
      </c>
      <c r="W90">
        <v>1.95</v>
      </c>
      <c r="X90">
        <v>21</v>
      </c>
      <c r="Y90">
        <v>7</v>
      </c>
      <c r="Z90">
        <v>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13.33</v>
      </c>
      <c r="AI90">
        <v>13.34</v>
      </c>
      <c r="AJ90">
        <v>29.77</v>
      </c>
      <c r="AK90">
        <v>0</v>
      </c>
      <c r="AL90">
        <v>0</v>
      </c>
    </row>
    <row r="91" spans="1:38">
      <c r="A91" t="s">
        <v>133</v>
      </c>
      <c r="B91" s="35">
        <v>261.75</v>
      </c>
      <c r="C91" s="35">
        <v>68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70.290000000000006</v>
      </c>
      <c r="N91">
        <v>272.60000000000002</v>
      </c>
      <c r="O91">
        <v>83.54</v>
      </c>
      <c r="P91">
        <v>2.25</v>
      </c>
      <c r="Q91">
        <v>7</v>
      </c>
      <c r="R91" s="94">
        <v>0</v>
      </c>
      <c r="S91" s="94">
        <v>0</v>
      </c>
      <c r="T91" s="94">
        <v>0</v>
      </c>
      <c r="U91">
        <v>2.68</v>
      </c>
      <c r="V91">
        <v>0</v>
      </c>
      <c r="W91">
        <v>1.95</v>
      </c>
      <c r="X91">
        <v>21</v>
      </c>
      <c r="Y91">
        <v>7</v>
      </c>
      <c r="Z91">
        <v>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13.33</v>
      </c>
      <c r="AI91">
        <v>13.34</v>
      </c>
      <c r="AJ91">
        <v>29.77</v>
      </c>
      <c r="AK91">
        <v>0</v>
      </c>
      <c r="AL91">
        <v>0</v>
      </c>
    </row>
    <row r="92" spans="1:38">
      <c r="A92" t="s">
        <v>134</v>
      </c>
      <c r="B92" s="35">
        <v>261.75</v>
      </c>
      <c r="C92" s="35">
        <v>68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70.290000000000006</v>
      </c>
      <c r="N92">
        <v>272.60000000000002</v>
      </c>
      <c r="O92">
        <v>94.34</v>
      </c>
      <c r="P92">
        <v>2.25</v>
      </c>
      <c r="Q92">
        <v>7</v>
      </c>
      <c r="R92" s="94">
        <v>0</v>
      </c>
      <c r="S92" s="94">
        <v>0</v>
      </c>
      <c r="T92" s="94">
        <v>0</v>
      </c>
      <c r="U92">
        <v>2.68</v>
      </c>
      <c r="V92">
        <v>0</v>
      </c>
      <c r="W92">
        <v>1.95</v>
      </c>
      <c r="X92">
        <v>21</v>
      </c>
      <c r="Y92">
        <v>7</v>
      </c>
      <c r="Z92">
        <v>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13.33</v>
      </c>
      <c r="AI92">
        <v>13.34</v>
      </c>
      <c r="AJ92">
        <v>29.27</v>
      </c>
      <c r="AK92">
        <v>0</v>
      </c>
      <c r="AL92">
        <v>0</v>
      </c>
    </row>
    <row r="93" spans="1:38">
      <c r="A93" t="s">
        <v>135</v>
      </c>
      <c r="B93" s="35">
        <v>261.75</v>
      </c>
      <c r="C93" s="35">
        <v>68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70.290000000000006</v>
      </c>
      <c r="N93">
        <v>272.60000000000002</v>
      </c>
      <c r="O93">
        <v>67.489999999999995</v>
      </c>
      <c r="P93">
        <v>2.25</v>
      </c>
      <c r="Q93">
        <v>7</v>
      </c>
      <c r="R93" s="94">
        <v>0</v>
      </c>
      <c r="S93" s="94">
        <v>0</v>
      </c>
      <c r="T93" s="94">
        <v>0</v>
      </c>
      <c r="U93">
        <v>2.68</v>
      </c>
      <c r="V93">
        <v>0</v>
      </c>
      <c r="W93">
        <v>1.95</v>
      </c>
      <c r="X93">
        <v>21</v>
      </c>
      <c r="Y93">
        <v>7</v>
      </c>
      <c r="Z93">
        <v>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13.33</v>
      </c>
      <c r="AI93">
        <v>13.34</v>
      </c>
      <c r="AJ93">
        <v>30.28</v>
      </c>
      <c r="AK93">
        <v>0</v>
      </c>
      <c r="AL93">
        <v>0</v>
      </c>
    </row>
    <row r="94" spans="1:38">
      <c r="A94" t="s">
        <v>136</v>
      </c>
      <c r="B94" s="35">
        <v>205.88</v>
      </c>
      <c r="C94" s="35">
        <v>68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70.290000000000006</v>
      </c>
      <c r="N94">
        <v>272.60000000000002</v>
      </c>
      <c r="O94">
        <v>62.67</v>
      </c>
      <c r="P94">
        <v>2.25</v>
      </c>
      <c r="Q94">
        <v>7</v>
      </c>
      <c r="R94" s="94">
        <v>0</v>
      </c>
      <c r="S94" s="94">
        <v>0</v>
      </c>
      <c r="T94" s="94">
        <v>0</v>
      </c>
      <c r="U94">
        <v>2.68</v>
      </c>
      <c r="V94">
        <v>0</v>
      </c>
      <c r="W94">
        <v>1.95</v>
      </c>
      <c r="X94">
        <v>21</v>
      </c>
      <c r="Y94">
        <v>7</v>
      </c>
      <c r="Z94">
        <v>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13.33</v>
      </c>
      <c r="AI94">
        <v>13.34</v>
      </c>
      <c r="AJ94">
        <v>30.28</v>
      </c>
      <c r="AK94">
        <v>0</v>
      </c>
      <c r="AL94">
        <v>0</v>
      </c>
    </row>
    <row r="95" spans="1:38">
      <c r="A95" t="s">
        <v>137</v>
      </c>
      <c r="B95" s="35">
        <v>205.88</v>
      </c>
      <c r="C95" s="35">
        <v>68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70.290000000000006</v>
      </c>
      <c r="N95">
        <v>272.60000000000002</v>
      </c>
      <c r="O95">
        <v>53.03</v>
      </c>
      <c r="P95">
        <v>2.25</v>
      </c>
      <c r="Q95">
        <v>7</v>
      </c>
      <c r="R95" s="94">
        <v>0</v>
      </c>
      <c r="S95" s="94">
        <v>0</v>
      </c>
      <c r="T95" s="94">
        <v>0</v>
      </c>
      <c r="U95">
        <v>2.6</v>
      </c>
      <c r="V95">
        <v>0</v>
      </c>
      <c r="W95">
        <v>1.95</v>
      </c>
      <c r="X95">
        <v>21</v>
      </c>
      <c r="Y95">
        <v>7</v>
      </c>
      <c r="Z95">
        <v>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13.33</v>
      </c>
      <c r="AI95">
        <v>13.34</v>
      </c>
      <c r="AJ95">
        <v>30.28</v>
      </c>
      <c r="AK95">
        <v>0</v>
      </c>
      <c r="AL95">
        <v>0</v>
      </c>
    </row>
    <row r="96" spans="1:38">
      <c r="A96" t="s">
        <v>138</v>
      </c>
      <c r="B96" s="35">
        <v>205.88</v>
      </c>
      <c r="C96" s="35">
        <v>60.37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70.290000000000006</v>
      </c>
      <c r="N96">
        <v>272.60000000000002</v>
      </c>
      <c r="O96">
        <v>53.03</v>
      </c>
      <c r="P96">
        <v>2.25</v>
      </c>
      <c r="Q96">
        <v>7</v>
      </c>
      <c r="R96" s="94">
        <v>0</v>
      </c>
      <c r="S96" s="94">
        <v>0</v>
      </c>
      <c r="T96" s="94">
        <v>0</v>
      </c>
      <c r="U96">
        <v>2.6</v>
      </c>
      <c r="V96">
        <v>0</v>
      </c>
      <c r="W96">
        <v>1.95</v>
      </c>
      <c r="X96">
        <v>21</v>
      </c>
      <c r="Y96">
        <v>7</v>
      </c>
      <c r="Z96">
        <v>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13.33</v>
      </c>
      <c r="AI96">
        <v>13.34</v>
      </c>
      <c r="AJ96">
        <v>30.28</v>
      </c>
      <c r="AK96">
        <v>0</v>
      </c>
      <c r="AL96">
        <v>0</v>
      </c>
    </row>
    <row r="97" spans="1:50">
      <c r="A97" t="s">
        <v>139</v>
      </c>
      <c r="B97" s="35">
        <v>200.19</v>
      </c>
      <c r="C97" s="35">
        <v>57.56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70.290000000000006</v>
      </c>
      <c r="N97">
        <v>272.60000000000002</v>
      </c>
      <c r="O97">
        <v>53.03</v>
      </c>
      <c r="P97">
        <v>2.25</v>
      </c>
      <c r="Q97">
        <v>7</v>
      </c>
      <c r="R97" s="94">
        <v>0</v>
      </c>
      <c r="S97" s="94">
        <v>0</v>
      </c>
      <c r="T97" s="94">
        <v>0</v>
      </c>
      <c r="U97">
        <v>2.6</v>
      </c>
      <c r="V97">
        <v>0</v>
      </c>
      <c r="W97">
        <v>1.95</v>
      </c>
      <c r="X97">
        <v>21</v>
      </c>
      <c r="Y97">
        <v>7</v>
      </c>
      <c r="Z97">
        <v>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13.33</v>
      </c>
      <c r="AI97">
        <v>13.34</v>
      </c>
      <c r="AJ97">
        <v>30.28</v>
      </c>
      <c r="AK97">
        <v>0</v>
      </c>
      <c r="AL97">
        <v>0</v>
      </c>
    </row>
    <row r="98" spans="1:50">
      <c r="A98" t="s">
        <v>140</v>
      </c>
      <c r="B98" s="35">
        <v>193.44</v>
      </c>
      <c r="C98" s="35">
        <v>57.56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70.290000000000006</v>
      </c>
      <c r="N98">
        <v>272.60000000000002</v>
      </c>
      <c r="O98">
        <v>53.03</v>
      </c>
      <c r="P98">
        <v>2.25</v>
      </c>
      <c r="Q98">
        <v>7</v>
      </c>
      <c r="R98" s="94">
        <v>0</v>
      </c>
      <c r="S98" s="94">
        <v>0</v>
      </c>
      <c r="T98" s="94">
        <v>0</v>
      </c>
      <c r="U98">
        <v>2.6</v>
      </c>
      <c r="V98">
        <v>0</v>
      </c>
      <c r="W98">
        <v>1.95</v>
      </c>
      <c r="X98">
        <v>21</v>
      </c>
      <c r="Y98">
        <v>7</v>
      </c>
      <c r="Z98">
        <v>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13.33</v>
      </c>
      <c r="AI98">
        <v>13.34</v>
      </c>
      <c r="AJ98">
        <v>30.28</v>
      </c>
      <c r="AK98">
        <v>0</v>
      </c>
      <c r="AL98">
        <v>0</v>
      </c>
    </row>
    <row r="99" spans="1:50">
      <c r="A99" t="s">
        <v>141</v>
      </c>
      <c r="B99" s="35">
        <f>SUM(B3:B98)/4000</f>
        <v>4.9646100000000013</v>
      </c>
      <c r="C99" s="35">
        <f t="shared" ref="C99:P99" si="2">SUM(C3:C98)/4000</f>
        <v>1.6213124999999997</v>
      </c>
      <c r="D99" s="94">
        <f t="shared" ref="D99" si="3">SUM(D3:D98)/4000</f>
        <v>0.98427500000000012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0.111135</v>
      </c>
      <c r="K99" s="38">
        <f t="shared" si="2"/>
        <v>0.111135</v>
      </c>
      <c r="L99" s="38">
        <f t="shared" si="2"/>
        <v>0.11390249999999998</v>
      </c>
      <c r="M99">
        <f t="shared" si="2"/>
        <v>1.8406025000000013</v>
      </c>
      <c r="N99">
        <f t="shared" si="2"/>
        <v>5.7434249999999922</v>
      </c>
      <c r="O99">
        <f t="shared" si="2"/>
        <v>1.5541975000000003</v>
      </c>
      <c r="P99">
        <f t="shared" si="2"/>
        <v>4.3934999999999981E-2</v>
      </c>
      <c r="Q99">
        <f t="shared" ref="Q99:AF99" si="5">SUM(Q3:Q98)/4000</f>
        <v>0.19869249999999997</v>
      </c>
      <c r="R99" s="94">
        <f t="shared" si="5"/>
        <v>0.33389249999999998</v>
      </c>
      <c r="S99" s="94">
        <f t="shared" si="5"/>
        <v>0.31531749999999997</v>
      </c>
      <c r="T99" s="94">
        <f t="shared" si="5"/>
        <v>0.335065</v>
      </c>
      <c r="U99">
        <f t="shared" si="5"/>
        <v>5.5939999999999955E-2</v>
      </c>
      <c r="V99">
        <f t="shared" si="5"/>
        <v>0.85058999999999996</v>
      </c>
      <c r="W99">
        <f t="shared" si="5"/>
        <v>4.6399999999999948E-2</v>
      </c>
      <c r="X99">
        <f t="shared" si="5"/>
        <v>0.504</v>
      </c>
      <c r="Y99">
        <f t="shared" si="5"/>
        <v>0.16800000000000001</v>
      </c>
      <c r="Z99">
        <f t="shared" si="5"/>
        <v>0.16800000000000001</v>
      </c>
      <c r="AA99">
        <f t="shared" si="5"/>
        <v>1.6647475</v>
      </c>
      <c r="AB99">
        <f t="shared" si="5"/>
        <v>0.33294000000000012</v>
      </c>
      <c r="AC99">
        <f t="shared" si="5"/>
        <v>0.61975000000000002</v>
      </c>
      <c r="AD99">
        <f t="shared" si="5"/>
        <v>0.28725000000000001</v>
      </c>
      <c r="AE99">
        <f t="shared" si="5"/>
        <v>0.55000000000000004</v>
      </c>
      <c r="AF99">
        <f t="shared" si="5"/>
        <v>0.26300000000000001</v>
      </c>
      <c r="AG99">
        <f t="shared" ref="AG99:AM99" si="6">SUM(AG3:AG98)/4000</f>
        <v>0.15984000000000007</v>
      </c>
      <c r="AH99">
        <f t="shared" si="6"/>
        <v>0.32585499999999995</v>
      </c>
      <c r="AI99">
        <f t="shared" si="6"/>
        <v>0.32603749999999976</v>
      </c>
      <c r="AJ99">
        <f t="shared" si="6"/>
        <v>0.64164250000000012</v>
      </c>
      <c r="AK99">
        <f t="shared" si="6"/>
        <v>1.159</v>
      </c>
      <c r="AL99">
        <f t="shared" si="6"/>
        <v>0.49349999999999999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45609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245.66</v>
      </c>
      <c r="L3">
        <v>9.1</v>
      </c>
      <c r="M3">
        <v>30.07</v>
      </c>
      <c r="N3">
        <v>50.29</v>
      </c>
      <c r="O3">
        <v>71.03</v>
      </c>
      <c r="P3">
        <v>26.609999999999992</v>
      </c>
      <c r="Q3">
        <v>8.7058155080213897</v>
      </c>
      <c r="R3">
        <v>8.98</v>
      </c>
      <c r="S3">
        <v>11.170000000000002</v>
      </c>
      <c r="T3">
        <v>0</v>
      </c>
      <c r="U3">
        <v>58.71</v>
      </c>
      <c r="V3">
        <v>8.81</v>
      </c>
      <c r="W3">
        <v>19.02</v>
      </c>
      <c r="X3">
        <v>59.514391881918812</v>
      </c>
      <c r="Y3">
        <v>0</v>
      </c>
      <c r="Z3">
        <v>0</v>
      </c>
      <c r="AA3">
        <v>0</v>
      </c>
      <c r="AB3">
        <v>1.0144591147786945</v>
      </c>
      <c r="AC3">
        <v>0</v>
      </c>
      <c r="AD3">
        <v>3.8650719152157467</v>
      </c>
      <c r="AE3">
        <v>6.9790900832702514</v>
      </c>
      <c r="AF3">
        <v>5.926901622718054</v>
      </c>
      <c r="AG3">
        <v>28.046872000000004</v>
      </c>
      <c r="AH3">
        <v>0</v>
      </c>
      <c r="AI3">
        <v>0</v>
      </c>
      <c r="AJ3">
        <v>0</v>
      </c>
      <c r="AK3">
        <v>22.194973995271877</v>
      </c>
      <c r="AL3">
        <v>9.1912289156626485</v>
      </c>
      <c r="AM3">
        <v>0</v>
      </c>
      <c r="AN3">
        <v>0</v>
      </c>
      <c r="AO3">
        <v>0</v>
      </c>
      <c r="AP3">
        <v>4.3392960000000009</v>
      </c>
      <c r="AQ3">
        <v>0</v>
      </c>
      <c r="AR3">
        <v>0.28110144927536224</v>
      </c>
      <c r="AS3">
        <v>1.936833184656557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691.44603567078934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245.66</v>
      </c>
      <c r="L4">
        <v>9.1</v>
      </c>
      <c r="M4">
        <v>30.07</v>
      </c>
      <c r="N4">
        <v>50.29</v>
      </c>
      <c r="O4">
        <v>71.03</v>
      </c>
      <c r="P4">
        <v>26.609999999999992</v>
      </c>
      <c r="Q4">
        <v>8.7058155080213897</v>
      </c>
      <c r="R4">
        <v>8.98</v>
      </c>
      <c r="S4">
        <v>11.170000000000002</v>
      </c>
      <c r="T4">
        <v>0</v>
      </c>
      <c r="U4">
        <v>58.71</v>
      </c>
      <c r="V4">
        <v>8.81</v>
      </c>
      <c r="W4">
        <v>19.02</v>
      </c>
      <c r="X4">
        <v>59.514391881918812</v>
      </c>
      <c r="Y4">
        <v>0</v>
      </c>
      <c r="Z4">
        <v>0</v>
      </c>
      <c r="AA4">
        <v>0</v>
      </c>
      <c r="AB4">
        <v>1.0144591147786945</v>
      </c>
      <c r="AC4">
        <v>0</v>
      </c>
      <c r="AD4">
        <v>3.8650719152157467</v>
      </c>
      <c r="AE4">
        <v>6.9790900832702514</v>
      </c>
      <c r="AF4">
        <v>5.926901622718054</v>
      </c>
      <c r="AG4">
        <v>28.046872000000004</v>
      </c>
      <c r="AH4">
        <v>0</v>
      </c>
      <c r="AI4">
        <v>0</v>
      </c>
      <c r="AJ4">
        <v>0</v>
      </c>
      <c r="AK4">
        <v>22.194973995271877</v>
      </c>
      <c r="AL4">
        <v>9.1912289156626485</v>
      </c>
      <c r="AM4">
        <v>0</v>
      </c>
      <c r="AN4">
        <v>0</v>
      </c>
      <c r="AO4">
        <v>0</v>
      </c>
      <c r="AP4">
        <v>4.3392960000000009</v>
      </c>
      <c r="AQ4">
        <v>0</v>
      </c>
      <c r="AR4">
        <v>0.28110144927536224</v>
      </c>
      <c r="AS4">
        <v>1.936833184656557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691.44603567078934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245.66</v>
      </c>
      <c r="L5">
        <v>9.1</v>
      </c>
      <c r="M5">
        <v>30.07</v>
      </c>
      <c r="N5">
        <v>50.29</v>
      </c>
      <c r="O5">
        <v>71.03</v>
      </c>
      <c r="P5">
        <v>26.609999999999992</v>
      </c>
      <c r="Q5">
        <v>8.7058155080213897</v>
      </c>
      <c r="R5">
        <v>8.98</v>
      </c>
      <c r="S5">
        <v>11.170000000000002</v>
      </c>
      <c r="T5">
        <v>0</v>
      </c>
      <c r="U5">
        <v>58.71</v>
      </c>
      <c r="V5">
        <v>8.8158460517584611</v>
      </c>
      <c r="W5">
        <v>19.02</v>
      </c>
      <c r="X5">
        <v>59.514391881918812</v>
      </c>
      <c r="Y5">
        <v>0</v>
      </c>
      <c r="Z5">
        <v>0</v>
      </c>
      <c r="AA5">
        <v>0</v>
      </c>
      <c r="AB5">
        <v>1.0144591147786945</v>
      </c>
      <c r="AC5">
        <v>0</v>
      </c>
      <c r="AD5">
        <v>3.8650719152157467</v>
      </c>
      <c r="AE5">
        <v>6.9790900832702514</v>
      </c>
      <c r="AF5">
        <v>5.926901622718054</v>
      </c>
      <c r="AG5">
        <v>28.046872000000004</v>
      </c>
      <c r="AH5">
        <v>0</v>
      </c>
      <c r="AI5">
        <v>0</v>
      </c>
      <c r="AJ5">
        <v>0</v>
      </c>
      <c r="AK5">
        <v>22.194973995271877</v>
      </c>
      <c r="AL5">
        <v>9.1912289156626485</v>
      </c>
      <c r="AM5">
        <v>0</v>
      </c>
      <c r="AN5">
        <v>0</v>
      </c>
      <c r="AO5">
        <v>0</v>
      </c>
      <c r="AP5">
        <v>2.1740400000000002</v>
      </c>
      <c r="AQ5">
        <v>0</v>
      </c>
      <c r="AR5">
        <v>0.28110144927536224</v>
      </c>
      <c r="AS5">
        <v>1.936833184656557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689.28662572254802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245.66</v>
      </c>
      <c r="L6">
        <v>9.1</v>
      </c>
      <c r="M6">
        <v>30.07</v>
      </c>
      <c r="N6">
        <v>50.29</v>
      </c>
      <c r="O6">
        <v>71.03</v>
      </c>
      <c r="P6">
        <v>26.609999999999992</v>
      </c>
      <c r="Q6">
        <v>8.7058155080213897</v>
      </c>
      <c r="R6">
        <v>8.98</v>
      </c>
      <c r="S6">
        <v>11.170000000000002</v>
      </c>
      <c r="T6">
        <v>0</v>
      </c>
      <c r="U6">
        <v>58.71</v>
      </c>
      <c r="V6">
        <v>8.8158460517584611</v>
      </c>
      <c r="W6">
        <v>19.02</v>
      </c>
      <c r="X6">
        <v>59.514391881918812</v>
      </c>
      <c r="Y6">
        <v>0</v>
      </c>
      <c r="Z6">
        <v>0</v>
      </c>
      <c r="AA6">
        <v>0</v>
      </c>
      <c r="AB6">
        <v>1.0144591147786945</v>
      </c>
      <c r="AC6">
        <v>0</v>
      </c>
      <c r="AD6">
        <v>3.8650719152157467</v>
      </c>
      <c r="AE6">
        <v>6.9790900832702514</v>
      </c>
      <c r="AF6">
        <v>5.926901622718054</v>
      </c>
      <c r="AG6">
        <v>28.046872000000004</v>
      </c>
      <c r="AH6">
        <v>0</v>
      </c>
      <c r="AI6">
        <v>0</v>
      </c>
      <c r="AJ6">
        <v>0</v>
      </c>
      <c r="AK6">
        <v>22.194973995271877</v>
      </c>
      <c r="AL6">
        <v>10.034255593803785</v>
      </c>
      <c r="AM6">
        <v>0</v>
      </c>
      <c r="AN6">
        <v>0</v>
      </c>
      <c r="AO6">
        <v>0</v>
      </c>
      <c r="AP6">
        <v>2.1740400000000002</v>
      </c>
      <c r="AQ6">
        <v>0</v>
      </c>
      <c r="AR6">
        <v>0.28110144927536224</v>
      </c>
      <c r="AS6">
        <v>1.936833184656557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690.12965240068911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216.92</v>
      </c>
      <c r="L7">
        <v>9.1</v>
      </c>
      <c r="M7">
        <v>30.07</v>
      </c>
      <c r="N7">
        <v>50.29</v>
      </c>
      <c r="O7">
        <v>71.03</v>
      </c>
      <c r="P7">
        <v>26.609999999999992</v>
      </c>
      <c r="Q7">
        <v>8.7058155080213897</v>
      </c>
      <c r="R7">
        <v>8.98</v>
      </c>
      <c r="S7">
        <v>11.170000000000002</v>
      </c>
      <c r="T7">
        <v>0</v>
      </c>
      <c r="U7">
        <v>58.71</v>
      </c>
      <c r="V7">
        <v>8.8158460517584611</v>
      </c>
      <c r="W7">
        <v>19.024994747899161</v>
      </c>
      <c r="X7">
        <v>59.514391881918812</v>
      </c>
      <c r="Y7">
        <v>0</v>
      </c>
      <c r="Z7">
        <v>0</v>
      </c>
      <c r="AA7">
        <v>0</v>
      </c>
      <c r="AB7">
        <v>1.0144591147786945</v>
      </c>
      <c r="AC7">
        <v>0</v>
      </c>
      <c r="AD7">
        <v>0</v>
      </c>
      <c r="AE7">
        <v>6.9790900832702514</v>
      </c>
      <c r="AF7">
        <v>5.926901622718054</v>
      </c>
      <c r="AG7">
        <v>28.046872000000004</v>
      </c>
      <c r="AH7">
        <v>0</v>
      </c>
      <c r="AI7">
        <v>0</v>
      </c>
      <c r="AJ7">
        <v>0</v>
      </c>
      <c r="AK7">
        <v>22.194973995271877</v>
      </c>
      <c r="AL7">
        <v>50.14889672977624</v>
      </c>
      <c r="AM7">
        <v>0</v>
      </c>
      <c r="AN7">
        <v>0</v>
      </c>
      <c r="AO7">
        <v>0</v>
      </c>
      <c r="AP7">
        <v>2.1740400000000002</v>
      </c>
      <c r="AQ7">
        <v>0</v>
      </c>
      <c r="AR7">
        <v>0.28110144927536224</v>
      </c>
      <c r="AS7">
        <v>1.936833184656557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697.6442163693448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192.82</v>
      </c>
      <c r="L8">
        <v>9.1</v>
      </c>
      <c r="M8">
        <v>30.07</v>
      </c>
      <c r="N8">
        <v>50.29</v>
      </c>
      <c r="O8">
        <v>71.03</v>
      </c>
      <c r="P8">
        <v>26.609999999999992</v>
      </c>
      <c r="Q8">
        <v>8.7058155080213897</v>
      </c>
      <c r="R8">
        <v>8.98</v>
      </c>
      <c r="S8">
        <v>11.170000000000002</v>
      </c>
      <c r="T8">
        <v>0</v>
      </c>
      <c r="U8">
        <v>58.71</v>
      </c>
      <c r="V8">
        <v>8.8158460517584611</v>
      </c>
      <c r="W8">
        <v>19.024994747899161</v>
      </c>
      <c r="X8">
        <v>59.514391881918812</v>
      </c>
      <c r="Y8">
        <v>0</v>
      </c>
      <c r="Z8">
        <v>0</v>
      </c>
      <c r="AA8">
        <v>0</v>
      </c>
      <c r="AB8">
        <v>1.0144591147786945</v>
      </c>
      <c r="AC8">
        <v>0</v>
      </c>
      <c r="AD8">
        <v>0</v>
      </c>
      <c r="AE8">
        <v>6.9790900832702514</v>
      </c>
      <c r="AF8">
        <v>5.926901622718054</v>
      </c>
      <c r="AG8">
        <v>28.046872000000004</v>
      </c>
      <c r="AH8">
        <v>0</v>
      </c>
      <c r="AI8">
        <v>0</v>
      </c>
      <c r="AJ8">
        <v>0</v>
      </c>
      <c r="AK8">
        <v>22.194973995271877</v>
      </c>
      <c r="AL8">
        <v>50.14889672977624</v>
      </c>
      <c r="AM8">
        <v>0</v>
      </c>
      <c r="AN8">
        <v>0</v>
      </c>
      <c r="AO8">
        <v>0</v>
      </c>
      <c r="AP8">
        <v>2.1740400000000002</v>
      </c>
      <c r="AQ8">
        <v>0</v>
      </c>
      <c r="AR8">
        <v>0.28110144927536224</v>
      </c>
      <c r="AS8">
        <v>1.936833184656557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673.54421636934489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192.82</v>
      </c>
      <c r="L9">
        <v>9.1</v>
      </c>
      <c r="M9">
        <v>30.07</v>
      </c>
      <c r="N9">
        <v>50.29</v>
      </c>
      <c r="O9">
        <v>71.03</v>
      </c>
      <c r="P9">
        <v>26.609999999999992</v>
      </c>
      <c r="Q9">
        <v>8.7058155080213897</v>
      </c>
      <c r="R9">
        <v>8.98</v>
      </c>
      <c r="S9">
        <v>11.170000000000002</v>
      </c>
      <c r="T9">
        <v>0</v>
      </c>
      <c r="U9">
        <v>58.71</v>
      </c>
      <c r="V9">
        <v>8.8158460517584611</v>
      </c>
      <c r="W9">
        <v>19.024994747899161</v>
      </c>
      <c r="X9">
        <v>59.514391881918812</v>
      </c>
      <c r="Y9">
        <v>0</v>
      </c>
      <c r="Z9">
        <v>0</v>
      </c>
      <c r="AA9">
        <v>0</v>
      </c>
      <c r="AB9">
        <v>1.0144591147786945</v>
      </c>
      <c r="AC9">
        <v>0</v>
      </c>
      <c r="AD9">
        <v>0</v>
      </c>
      <c r="AE9">
        <v>6.9790900832702514</v>
      </c>
      <c r="AF9">
        <v>5.926901622718054</v>
      </c>
      <c r="AG9">
        <v>28.046872000000004</v>
      </c>
      <c r="AH9">
        <v>0</v>
      </c>
      <c r="AI9">
        <v>0</v>
      </c>
      <c r="AJ9">
        <v>0</v>
      </c>
      <c r="AK9">
        <v>22.194973995271877</v>
      </c>
      <c r="AL9">
        <v>50.14889672977624</v>
      </c>
      <c r="AM9">
        <v>0</v>
      </c>
      <c r="AN9">
        <v>0</v>
      </c>
      <c r="AO9">
        <v>0</v>
      </c>
      <c r="AP9">
        <v>4.3392960000000009</v>
      </c>
      <c r="AQ9">
        <v>0</v>
      </c>
      <c r="AR9">
        <v>0.28110144927536224</v>
      </c>
      <c r="AS9">
        <v>1.936833184656557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675.70947236934489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192.82</v>
      </c>
      <c r="L10">
        <v>9.1</v>
      </c>
      <c r="M10">
        <v>30.07</v>
      </c>
      <c r="N10">
        <v>50.29</v>
      </c>
      <c r="O10">
        <v>71.03</v>
      </c>
      <c r="P10">
        <v>26.609999999999992</v>
      </c>
      <c r="Q10">
        <v>8.7058155080213897</v>
      </c>
      <c r="R10">
        <v>8.98</v>
      </c>
      <c r="S10">
        <v>11.170000000000002</v>
      </c>
      <c r="T10">
        <v>0</v>
      </c>
      <c r="U10">
        <v>58.71</v>
      </c>
      <c r="V10">
        <v>8.8158460517584611</v>
      </c>
      <c r="W10">
        <v>19.024994747899161</v>
      </c>
      <c r="X10">
        <v>59.514391881918812</v>
      </c>
      <c r="Y10">
        <v>0</v>
      </c>
      <c r="Z10">
        <v>0</v>
      </c>
      <c r="AA10">
        <v>0</v>
      </c>
      <c r="AB10">
        <v>1.0144591147786945</v>
      </c>
      <c r="AC10">
        <v>0</v>
      </c>
      <c r="AD10">
        <v>0</v>
      </c>
      <c r="AE10">
        <v>6.9790900832702514</v>
      </c>
      <c r="AF10">
        <v>5.926901622718054</v>
      </c>
      <c r="AG10">
        <v>28.046872000000004</v>
      </c>
      <c r="AH10">
        <v>0</v>
      </c>
      <c r="AI10">
        <v>0</v>
      </c>
      <c r="AJ10">
        <v>0</v>
      </c>
      <c r="AK10">
        <v>22.194973995271877</v>
      </c>
      <c r="AL10">
        <v>50.14889672977624</v>
      </c>
      <c r="AM10">
        <v>0</v>
      </c>
      <c r="AN10">
        <v>0</v>
      </c>
      <c r="AO10">
        <v>0</v>
      </c>
      <c r="AP10">
        <v>4.3392960000000009</v>
      </c>
      <c r="AQ10">
        <v>0</v>
      </c>
      <c r="AR10">
        <v>0.28110144927536224</v>
      </c>
      <c r="AS10">
        <v>1.936833184656557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675.70947236934489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192.82</v>
      </c>
      <c r="L11">
        <v>9.1</v>
      </c>
      <c r="M11">
        <v>30.07</v>
      </c>
      <c r="N11">
        <v>50.29</v>
      </c>
      <c r="O11">
        <v>71.03</v>
      </c>
      <c r="P11">
        <v>26.609999999999992</v>
      </c>
      <c r="Q11">
        <v>8.7058155080213897</v>
      </c>
      <c r="R11">
        <v>8.98</v>
      </c>
      <c r="S11">
        <v>11.170000000000002</v>
      </c>
      <c r="T11">
        <v>0</v>
      </c>
      <c r="U11">
        <v>58.71</v>
      </c>
      <c r="V11">
        <v>8.8158460517584611</v>
      </c>
      <c r="W11">
        <v>19.024994747899161</v>
      </c>
      <c r="X11">
        <v>59.514391881918812</v>
      </c>
      <c r="Y11">
        <v>0</v>
      </c>
      <c r="Z11">
        <v>0</v>
      </c>
      <c r="AA11">
        <v>0</v>
      </c>
      <c r="AB11">
        <v>1.0144591147786945</v>
      </c>
      <c r="AC11">
        <v>0</v>
      </c>
      <c r="AD11">
        <v>0</v>
      </c>
      <c r="AE11">
        <v>6.9790900832702514</v>
      </c>
      <c r="AF11">
        <v>5.926901622718054</v>
      </c>
      <c r="AG11">
        <v>28.046872000000004</v>
      </c>
      <c r="AH11">
        <v>0</v>
      </c>
      <c r="AI11">
        <v>0</v>
      </c>
      <c r="AJ11">
        <v>0</v>
      </c>
      <c r="AK11">
        <v>22.194973995271877</v>
      </c>
      <c r="AL11">
        <v>9.6090120481927705</v>
      </c>
      <c r="AM11">
        <v>0</v>
      </c>
      <c r="AN11">
        <v>0</v>
      </c>
      <c r="AO11">
        <v>0</v>
      </c>
      <c r="AP11">
        <v>4.3392960000000009</v>
      </c>
      <c r="AQ11">
        <v>0</v>
      </c>
      <c r="AR11">
        <v>0.28110144927536224</v>
      </c>
      <c r="AS11">
        <v>1.936833184656557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635.16958768776146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192.82</v>
      </c>
      <c r="L12">
        <v>9.1</v>
      </c>
      <c r="M12">
        <v>30.07</v>
      </c>
      <c r="N12">
        <v>50.29</v>
      </c>
      <c r="O12">
        <v>71.03</v>
      </c>
      <c r="P12">
        <v>26.609999999999992</v>
      </c>
      <c r="Q12">
        <v>8.7058155080213897</v>
      </c>
      <c r="R12">
        <v>8.98</v>
      </c>
      <c r="S12">
        <v>11.170000000000002</v>
      </c>
      <c r="T12">
        <v>0</v>
      </c>
      <c r="U12">
        <v>58.71</v>
      </c>
      <c r="V12">
        <v>8.8158460517584611</v>
      </c>
      <c r="W12">
        <v>19.024994747899161</v>
      </c>
      <c r="X12">
        <v>59.514391881918812</v>
      </c>
      <c r="Y12">
        <v>0</v>
      </c>
      <c r="Z12">
        <v>0</v>
      </c>
      <c r="AA12">
        <v>0</v>
      </c>
      <c r="AB12">
        <v>1.0144591147786945</v>
      </c>
      <c r="AC12">
        <v>0</v>
      </c>
      <c r="AD12">
        <v>0</v>
      </c>
      <c r="AE12">
        <v>6.9790900832702514</v>
      </c>
      <c r="AF12">
        <v>5.926901622718054</v>
      </c>
      <c r="AG12">
        <v>28.046872000000004</v>
      </c>
      <c r="AH12">
        <v>0</v>
      </c>
      <c r="AI12">
        <v>0</v>
      </c>
      <c r="AJ12">
        <v>0</v>
      </c>
      <c r="AK12">
        <v>22.194973995271877</v>
      </c>
      <c r="AL12">
        <v>1.6785929432013769</v>
      </c>
      <c r="AM12">
        <v>0</v>
      </c>
      <c r="AN12">
        <v>0</v>
      </c>
      <c r="AO12">
        <v>0</v>
      </c>
      <c r="AP12">
        <v>2.1740400000000002</v>
      </c>
      <c r="AQ12">
        <v>0</v>
      </c>
      <c r="AR12">
        <v>0.28110144927536224</v>
      </c>
      <c r="AS12">
        <v>1.936833184656557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625.07391258277005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216.92</v>
      </c>
      <c r="L13">
        <v>9.1</v>
      </c>
      <c r="M13">
        <v>30.07</v>
      </c>
      <c r="N13">
        <v>50.29</v>
      </c>
      <c r="O13">
        <v>71.03</v>
      </c>
      <c r="P13">
        <v>26.609999999999992</v>
      </c>
      <c r="Q13">
        <v>8.7058155080213897</v>
      </c>
      <c r="R13">
        <v>8.98</v>
      </c>
      <c r="S13">
        <v>11.170000000000002</v>
      </c>
      <c r="T13">
        <v>0</v>
      </c>
      <c r="U13">
        <v>58.71</v>
      </c>
      <c r="V13">
        <v>8.8158460517584611</v>
      </c>
      <c r="W13">
        <v>19.024994747899161</v>
      </c>
      <c r="X13">
        <v>59.514391881918812</v>
      </c>
      <c r="Y13">
        <v>0</v>
      </c>
      <c r="Z13">
        <v>0</v>
      </c>
      <c r="AA13">
        <v>0</v>
      </c>
      <c r="AB13">
        <v>1.0144591147786945</v>
      </c>
      <c r="AC13">
        <v>0</v>
      </c>
      <c r="AD13">
        <v>0</v>
      </c>
      <c r="AE13">
        <v>6.9790900832702514</v>
      </c>
      <c r="AF13">
        <v>5.926901622718054</v>
      </c>
      <c r="AG13">
        <v>28.046872000000004</v>
      </c>
      <c r="AH13">
        <v>0</v>
      </c>
      <c r="AI13">
        <v>0</v>
      </c>
      <c r="AJ13">
        <v>0</v>
      </c>
      <c r="AK13">
        <v>22.194973995271877</v>
      </c>
      <c r="AL13">
        <v>1.6785929432013769</v>
      </c>
      <c r="AM13">
        <v>0</v>
      </c>
      <c r="AN13">
        <v>0</v>
      </c>
      <c r="AO13">
        <v>0</v>
      </c>
      <c r="AP13">
        <v>2.1740400000000002</v>
      </c>
      <c r="AQ13">
        <v>0</v>
      </c>
      <c r="AR13">
        <v>0.28110144927536224</v>
      </c>
      <c r="AS13">
        <v>1.936833184656557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649.17391258276996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216.92</v>
      </c>
      <c r="L14">
        <v>9.1</v>
      </c>
      <c r="M14">
        <v>30.07</v>
      </c>
      <c r="N14">
        <v>50.29</v>
      </c>
      <c r="O14">
        <v>71.03</v>
      </c>
      <c r="P14">
        <v>26.609999999999992</v>
      </c>
      <c r="Q14">
        <v>8.7058155080213897</v>
      </c>
      <c r="R14">
        <v>8.98</v>
      </c>
      <c r="S14">
        <v>11.170000000000002</v>
      </c>
      <c r="T14">
        <v>0</v>
      </c>
      <c r="U14">
        <v>58.71</v>
      </c>
      <c r="V14">
        <v>8.8158460517584611</v>
      </c>
      <c r="W14">
        <v>19.024994747899161</v>
      </c>
      <c r="X14">
        <v>59.514391881918812</v>
      </c>
      <c r="Y14">
        <v>0</v>
      </c>
      <c r="Z14">
        <v>0</v>
      </c>
      <c r="AA14">
        <v>0</v>
      </c>
      <c r="AB14">
        <v>1.0144591147786945</v>
      </c>
      <c r="AC14">
        <v>0</v>
      </c>
      <c r="AD14">
        <v>0</v>
      </c>
      <c r="AE14">
        <v>6.9790900832702514</v>
      </c>
      <c r="AF14">
        <v>5.926901622718054</v>
      </c>
      <c r="AG14">
        <v>28.046872000000004</v>
      </c>
      <c r="AH14">
        <v>0</v>
      </c>
      <c r="AI14">
        <v>0</v>
      </c>
      <c r="AJ14">
        <v>0</v>
      </c>
      <c r="AK14">
        <v>22.194973995271877</v>
      </c>
      <c r="AL14">
        <v>1.6785929432013769</v>
      </c>
      <c r="AM14">
        <v>0</v>
      </c>
      <c r="AN14">
        <v>0</v>
      </c>
      <c r="AO14">
        <v>0</v>
      </c>
      <c r="AP14">
        <v>2.1740400000000002</v>
      </c>
      <c r="AQ14">
        <v>0</v>
      </c>
      <c r="AR14">
        <v>0.28110144927536224</v>
      </c>
      <c r="AS14">
        <v>1.936833184656557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649.17391258276996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216.92</v>
      </c>
      <c r="L15">
        <v>9.1</v>
      </c>
      <c r="M15">
        <v>30.07</v>
      </c>
      <c r="N15">
        <v>50.29</v>
      </c>
      <c r="O15">
        <v>71.03</v>
      </c>
      <c r="P15">
        <v>26.609999999999992</v>
      </c>
      <c r="Q15">
        <v>8.7058155080213897</v>
      </c>
      <c r="R15">
        <v>8.98</v>
      </c>
      <c r="S15">
        <v>11.170000000000002</v>
      </c>
      <c r="T15">
        <v>0</v>
      </c>
      <c r="U15">
        <v>58.71</v>
      </c>
      <c r="V15">
        <v>8.8158460517584611</v>
      </c>
      <c r="W15">
        <v>19.02</v>
      </c>
      <c r="X15">
        <v>59.514391881918812</v>
      </c>
      <c r="Y15">
        <v>0</v>
      </c>
      <c r="Z15">
        <v>0</v>
      </c>
      <c r="AA15">
        <v>0</v>
      </c>
      <c r="AB15">
        <v>1.0144591147786945</v>
      </c>
      <c r="AC15">
        <v>0</v>
      </c>
      <c r="AD15">
        <v>0</v>
      </c>
      <c r="AE15">
        <v>6.9790900832702514</v>
      </c>
      <c r="AF15">
        <v>5.926901622718054</v>
      </c>
      <c r="AG15">
        <v>28.046872000000004</v>
      </c>
      <c r="AH15">
        <v>0</v>
      </c>
      <c r="AI15">
        <v>0</v>
      </c>
      <c r="AJ15">
        <v>0</v>
      </c>
      <c r="AK15">
        <v>22.194973995271877</v>
      </c>
      <c r="AL15">
        <v>1.6785929432013769</v>
      </c>
      <c r="AM15">
        <v>0</v>
      </c>
      <c r="AN15">
        <v>0</v>
      </c>
      <c r="AO15">
        <v>0</v>
      </c>
      <c r="AP15">
        <v>2.1740400000000002</v>
      </c>
      <c r="AQ15">
        <v>0</v>
      </c>
      <c r="AR15">
        <v>0.28110144927536224</v>
      </c>
      <c r="AS15">
        <v>1.936833184656557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649.16891783487097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216.92</v>
      </c>
      <c r="L16">
        <v>9.1</v>
      </c>
      <c r="M16">
        <v>30.07</v>
      </c>
      <c r="N16">
        <v>50.29</v>
      </c>
      <c r="O16">
        <v>71.03</v>
      </c>
      <c r="P16">
        <v>26.609999999999992</v>
      </c>
      <c r="Q16">
        <v>8.7058155080213897</v>
      </c>
      <c r="R16">
        <v>8.98</v>
      </c>
      <c r="S16">
        <v>11.170000000000002</v>
      </c>
      <c r="T16">
        <v>0</v>
      </c>
      <c r="U16">
        <v>58.71</v>
      </c>
      <c r="V16">
        <v>8.8158460517584611</v>
      </c>
      <c r="W16">
        <v>19.02</v>
      </c>
      <c r="X16">
        <v>59.514391881918812</v>
      </c>
      <c r="Y16">
        <v>0</v>
      </c>
      <c r="Z16">
        <v>0</v>
      </c>
      <c r="AA16">
        <v>0</v>
      </c>
      <c r="AB16">
        <v>1.0144591147786945</v>
      </c>
      <c r="AC16">
        <v>0</v>
      </c>
      <c r="AD16">
        <v>0</v>
      </c>
      <c r="AE16">
        <v>6.9790900832702514</v>
      </c>
      <c r="AF16">
        <v>5.926901622718054</v>
      </c>
      <c r="AG16">
        <v>28.046872000000004</v>
      </c>
      <c r="AH16">
        <v>0</v>
      </c>
      <c r="AI16">
        <v>0</v>
      </c>
      <c r="AJ16">
        <v>0</v>
      </c>
      <c r="AK16">
        <v>22.194973995271877</v>
      </c>
      <c r="AL16">
        <v>1.6785929432013769</v>
      </c>
      <c r="AM16">
        <v>0</v>
      </c>
      <c r="AN16">
        <v>0</v>
      </c>
      <c r="AO16">
        <v>0</v>
      </c>
      <c r="AP16">
        <v>2.1740400000000002</v>
      </c>
      <c r="AQ16">
        <v>0</v>
      </c>
      <c r="AR16">
        <v>0.28110144927536224</v>
      </c>
      <c r="AS16">
        <v>1.936833184656557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649.16891783487097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216.92</v>
      </c>
      <c r="L17">
        <v>9.1</v>
      </c>
      <c r="M17">
        <v>30.07</v>
      </c>
      <c r="N17">
        <v>50.29</v>
      </c>
      <c r="O17">
        <v>71.03</v>
      </c>
      <c r="P17">
        <v>26.609999999999992</v>
      </c>
      <c r="Q17">
        <v>8.7058155080213897</v>
      </c>
      <c r="R17">
        <v>8.98</v>
      </c>
      <c r="S17">
        <v>11.170000000000002</v>
      </c>
      <c r="T17">
        <v>0</v>
      </c>
      <c r="U17">
        <v>58.71</v>
      </c>
      <c r="V17">
        <v>8.8158460517584611</v>
      </c>
      <c r="W17">
        <v>19.02</v>
      </c>
      <c r="X17">
        <v>59.88</v>
      </c>
      <c r="Y17">
        <v>0</v>
      </c>
      <c r="Z17">
        <v>0</v>
      </c>
      <c r="AA17">
        <v>0</v>
      </c>
      <c r="AB17">
        <v>1.0144591147786945</v>
      </c>
      <c r="AC17">
        <v>0</v>
      </c>
      <c r="AD17">
        <v>0</v>
      </c>
      <c r="AE17">
        <v>6.9790900832702514</v>
      </c>
      <c r="AF17">
        <v>5.926901622718054</v>
      </c>
      <c r="AG17">
        <v>28.046872000000004</v>
      </c>
      <c r="AH17">
        <v>0</v>
      </c>
      <c r="AI17">
        <v>0</v>
      </c>
      <c r="AJ17">
        <v>0</v>
      </c>
      <c r="AK17">
        <v>22.194973995271877</v>
      </c>
      <c r="AL17">
        <v>1.6785929432013769</v>
      </c>
      <c r="AM17">
        <v>0</v>
      </c>
      <c r="AN17">
        <v>0</v>
      </c>
      <c r="AO17">
        <v>0</v>
      </c>
      <c r="AP17">
        <v>2.1740400000000002</v>
      </c>
      <c r="AQ17">
        <v>0</v>
      </c>
      <c r="AR17">
        <v>0.28110144927536224</v>
      </c>
      <c r="AS17">
        <v>1.936833184656557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649.53452595295209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216.92</v>
      </c>
      <c r="L18">
        <v>9.1</v>
      </c>
      <c r="M18">
        <v>30.07</v>
      </c>
      <c r="N18">
        <v>50.29</v>
      </c>
      <c r="O18">
        <v>71.03</v>
      </c>
      <c r="P18">
        <v>26.609999999999992</v>
      </c>
      <c r="Q18">
        <v>8.7058155080213897</v>
      </c>
      <c r="R18">
        <v>8.98</v>
      </c>
      <c r="S18">
        <v>11.170000000000002</v>
      </c>
      <c r="T18">
        <v>0</v>
      </c>
      <c r="U18">
        <v>58.71</v>
      </c>
      <c r="V18">
        <v>8.8158460517584611</v>
      </c>
      <c r="W18">
        <v>19.02</v>
      </c>
      <c r="X18">
        <v>59.88</v>
      </c>
      <c r="Y18">
        <v>0</v>
      </c>
      <c r="Z18">
        <v>0</v>
      </c>
      <c r="AA18">
        <v>0</v>
      </c>
      <c r="AB18">
        <v>1.0144591147786945</v>
      </c>
      <c r="AC18">
        <v>0</v>
      </c>
      <c r="AD18">
        <v>0</v>
      </c>
      <c r="AE18">
        <v>6.9790900832702514</v>
      </c>
      <c r="AF18">
        <v>5.926901622718054</v>
      </c>
      <c r="AG18">
        <v>28.046872000000004</v>
      </c>
      <c r="AH18">
        <v>0</v>
      </c>
      <c r="AI18">
        <v>0</v>
      </c>
      <c r="AJ18">
        <v>0</v>
      </c>
      <c r="AK18">
        <v>22.194973995271877</v>
      </c>
      <c r="AL18">
        <v>1.6785929432013769</v>
      </c>
      <c r="AM18">
        <v>0</v>
      </c>
      <c r="AN18">
        <v>0</v>
      </c>
      <c r="AO18">
        <v>0</v>
      </c>
      <c r="AP18">
        <v>2.1740400000000002</v>
      </c>
      <c r="AQ18">
        <v>0</v>
      </c>
      <c r="AR18">
        <v>0.28110144927536224</v>
      </c>
      <c r="AS18">
        <v>1.936833184656557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649.53452595295209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216.92</v>
      </c>
      <c r="L19">
        <v>9.1</v>
      </c>
      <c r="M19">
        <v>30.07</v>
      </c>
      <c r="N19">
        <v>50.29</v>
      </c>
      <c r="O19">
        <v>71.03</v>
      </c>
      <c r="P19">
        <v>26.609999999999992</v>
      </c>
      <c r="Q19">
        <v>8.7058155080213897</v>
      </c>
      <c r="R19">
        <v>8.98</v>
      </c>
      <c r="S19">
        <v>11.170000000000002</v>
      </c>
      <c r="T19">
        <v>0</v>
      </c>
      <c r="U19">
        <v>58.71</v>
      </c>
      <c r="V19">
        <v>8.8158460517584611</v>
      </c>
      <c r="W19">
        <v>19.02</v>
      </c>
      <c r="X19">
        <v>59.88</v>
      </c>
      <c r="Y19">
        <v>0</v>
      </c>
      <c r="Z19">
        <v>0</v>
      </c>
      <c r="AA19">
        <v>0</v>
      </c>
      <c r="AB19">
        <v>1.0144591147786945</v>
      </c>
      <c r="AC19">
        <v>0</v>
      </c>
      <c r="AD19">
        <v>0</v>
      </c>
      <c r="AE19">
        <v>6.9790900832702514</v>
      </c>
      <c r="AF19">
        <v>5.926901622718054</v>
      </c>
      <c r="AG19">
        <v>28.046872000000004</v>
      </c>
      <c r="AH19">
        <v>0</v>
      </c>
      <c r="AI19">
        <v>0</v>
      </c>
      <c r="AJ19">
        <v>0</v>
      </c>
      <c r="AK19">
        <v>22.194973995271877</v>
      </c>
      <c r="AL19">
        <v>1.6785929432013769</v>
      </c>
      <c r="AM19">
        <v>0</v>
      </c>
      <c r="AN19">
        <v>0</v>
      </c>
      <c r="AO19">
        <v>0</v>
      </c>
      <c r="AP19">
        <v>2.1740400000000002</v>
      </c>
      <c r="AQ19">
        <v>0</v>
      </c>
      <c r="AR19">
        <v>0.28110144927536224</v>
      </c>
      <c r="AS19">
        <v>1.936833184656557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649.53452595295209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241.02</v>
      </c>
      <c r="L20">
        <v>9.1</v>
      </c>
      <c r="M20">
        <v>30.07</v>
      </c>
      <c r="N20">
        <v>50.29</v>
      </c>
      <c r="O20">
        <v>71.03</v>
      </c>
      <c r="P20">
        <v>26.609999999999992</v>
      </c>
      <c r="Q20">
        <v>8.7058155080213897</v>
      </c>
      <c r="R20">
        <v>8.98</v>
      </c>
      <c r="S20">
        <v>11.170000000000002</v>
      </c>
      <c r="T20">
        <v>0</v>
      </c>
      <c r="U20">
        <v>58.71</v>
      </c>
      <c r="V20">
        <v>8.8158460517584611</v>
      </c>
      <c r="W20">
        <v>19.02</v>
      </c>
      <c r="X20">
        <v>59.88</v>
      </c>
      <c r="Y20">
        <v>0</v>
      </c>
      <c r="Z20">
        <v>0</v>
      </c>
      <c r="AA20">
        <v>0</v>
      </c>
      <c r="AB20">
        <v>1.0144591147786945</v>
      </c>
      <c r="AC20">
        <v>0</v>
      </c>
      <c r="AD20">
        <v>0</v>
      </c>
      <c r="AE20">
        <v>6.9790900832702514</v>
      </c>
      <c r="AF20">
        <v>5.926901622718054</v>
      </c>
      <c r="AG20">
        <v>28.046872000000004</v>
      </c>
      <c r="AH20">
        <v>0</v>
      </c>
      <c r="AI20">
        <v>0</v>
      </c>
      <c r="AJ20">
        <v>0</v>
      </c>
      <c r="AK20">
        <v>22.194973995271877</v>
      </c>
      <c r="AL20">
        <v>1.6785929432013769</v>
      </c>
      <c r="AM20">
        <v>0</v>
      </c>
      <c r="AN20">
        <v>0</v>
      </c>
      <c r="AO20">
        <v>0</v>
      </c>
      <c r="AP20">
        <v>2.1740400000000002</v>
      </c>
      <c r="AQ20">
        <v>0</v>
      </c>
      <c r="AR20">
        <v>0.28110144927536224</v>
      </c>
      <c r="AS20">
        <v>1.936833184656557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673.63452595295212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245.66</v>
      </c>
      <c r="L21">
        <v>9.1</v>
      </c>
      <c r="M21">
        <v>30.07</v>
      </c>
      <c r="N21">
        <v>50.29</v>
      </c>
      <c r="O21">
        <v>71.03</v>
      </c>
      <c r="P21">
        <v>26.609999999999992</v>
      </c>
      <c r="Q21">
        <v>8.7058155080213897</v>
      </c>
      <c r="R21">
        <v>8.98</v>
      </c>
      <c r="S21">
        <v>11.170000000000002</v>
      </c>
      <c r="T21">
        <v>0</v>
      </c>
      <c r="U21">
        <v>58.71</v>
      </c>
      <c r="V21">
        <v>8.8158460517584611</v>
      </c>
      <c r="W21">
        <v>19.02</v>
      </c>
      <c r="X21">
        <v>59.88</v>
      </c>
      <c r="Y21">
        <v>0</v>
      </c>
      <c r="Z21">
        <v>0</v>
      </c>
      <c r="AA21">
        <v>0</v>
      </c>
      <c r="AB21">
        <v>1.0144591147786945</v>
      </c>
      <c r="AC21">
        <v>0</v>
      </c>
      <c r="AD21">
        <v>0</v>
      </c>
      <c r="AE21">
        <v>6.9790900832702514</v>
      </c>
      <c r="AF21">
        <v>5.926901622718054</v>
      </c>
      <c r="AG21">
        <v>28.046872000000004</v>
      </c>
      <c r="AH21">
        <v>9.9039028511087626</v>
      </c>
      <c r="AI21">
        <v>0</v>
      </c>
      <c r="AJ21">
        <v>0</v>
      </c>
      <c r="AK21">
        <v>22.194973995271877</v>
      </c>
      <c r="AL21">
        <v>1.6785929432013769</v>
      </c>
      <c r="AM21">
        <v>0</v>
      </c>
      <c r="AN21">
        <v>0</v>
      </c>
      <c r="AO21">
        <v>0</v>
      </c>
      <c r="AP21">
        <v>2.1740400000000002</v>
      </c>
      <c r="AQ21">
        <v>0</v>
      </c>
      <c r="AR21">
        <v>0.28110144927536224</v>
      </c>
      <c r="AS21">
        <v>1.936833184656557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688.1784288040609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245.66</v>
      </c>
      <c r="L22">
        <v>9.1</v>
      </c>
      <c r="M22">
        <v>30.07</v>
      </c>
      <c r="N22">
        <v>50.29</v>
      </c>
      <c r="O22">
        <v>71.03</v>
      </c>
      <c r="P22">
        <v>26.609999999999992</v>
      </c>
      <c r="Q22">
        <v>8.7058155080213897</v>
      </c>
      <c r="R22">
        <v>8.98</v>
      </c>
      <c r="S22">
        <v>11.170000000000002</v>
      </c>
      <c r="T22">
        <v>0</v>
      </c>
      <c r="U22">
        <v>58.71</v>
      </c>
      <c r="V22">
        <v>8.8158460517584611</v>
      </c>
      <c r="W22">
        <v>19.02</v>
      </c>
      <c r="X22">
        <v>59.88</v>
      </c>
      <c r="Y22">
        <v>0</v>
      </c>
      <c r="Z22">
        <v>0</v>
      </c>
      <c r="AA22">
        <v>0</v>
      </c>
      <c r="AB22">
        <v>1.0144591147786945</v>
      </c>
      <c r="AC22">
        <v>0</v>
      </c>
      <c r="AD22">
        <v>0</v>
      </c>
      <c r="AE22">
        <v>6.9790900832702514</v>
      </c>
      <c r="AF22">
        <v>5.926901622718054</v>
      </c>
      <c r="AG22">
        <v>28.046872000000004</v>
      </c>
      <c r="AH22">
        <v>19.807805702217525</v>
      </c>
      <c r="AI22">
        <v>0</v>
      </c>
      <c r="AJ22">
        <v>0</v>
      </c>
      <c r="AK22">
        <v>22.194973995271877</v>
      </c>
      <c r="AL22">
        <v>1.6785929432013769</v>
      </c>
      <c r="AM22">
        <v>0</v>
      </c>
      <c r="AN22">
        <v>0</v>
      </c>
      <c r="AO22">
        <v>0</v>
      </c>
      <c r="AP22">
        <v>2.1740400000000002</v>
      </c>
      <c r="AQ22">
        <v>0</v>
      </c>
      <c r="AR22">
        <v>0.28110144927536224</v>
      </c>
      <c r="AS22">
        <v>1.936833184656557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698.08233165516958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245.66</v>
      </c>
      <c r="L23">
        <v>9.1</v>
      </c>
      <c r="M23">
        <v>30.07</v>
      </c>
      <c r="N23">
        <v>50.29</v>
      </c>
      <c r="O23">
        <v>71.03</v>
      </c>
      <c r="P23">
        <v>26.609999999999992</v>
      </c>
      <c r="Q23">
        <v>8.7058155080213897</v>
      </c>
      <c r="R23">
        <v>8.98</v>
      </c>
      <c r="S23">
        <v>11.170000000000002</v>
      </c>
      <c r="T23">
        <v>0</v>
      </c>
      <c r="U23">
        <v>58.71</v>
      </c>
      <c r="V23">
        <v>8.81</v>
      </c>
      <c r="W23">
        <v>19.02</v>
      </c>
      <c r="X23">
        <v>59.88</v>
      </c>
      <c r="Y23">
        <v>0</v>
      </c>
      <c r="Z23">
        <v>0</v>
      </c>
      <c r="AA23">
        <v>0</v>
      </c>
      <c r="AB23">
        <v>1.0144591147786945</v>
      </c>
      <c r="AC23">
        <v>0</v>
      </c>
      <c r="AD23">
        <v>3.8650719152157467</v>
      </c>
      <c r="AE23">
        <v>6.9790900832702514</v>
      </c>
      <c r="AF23">
        <v>5.926901622718054</v>
      </c>
      <c r="AG23">
        <v>28.046872000000004</v>
      </c>
      <c r="AH23">
        <v>19.807805702217525</v>
      </c>
      <c r="AI23">
        <v>0</v>
      </c>
      <c r="AJ23">
        <v>0</v>
      </c>
      <c r="AK23">
        <v>22.194973995271877</v>
      </c>
      <c r="AL23">
        <v>1.6785929432013769</v>
      </c>
      <c r="AM23">
        <v>0</v>
      </c>
      <c r="AN23">
        <v>0</v>
      </c>
      <c r="AO23">
        <v>0</v>
      </c>
      <c r="AP23">
        <v>2.1740400000000002</v>
      </c>
      <c r="AQ23">
        <v>9.9747825396825398</v>
      </c>
      <c r="AR23">
        <v>0.28110144927536224</v>
      </c>
      <c r="AS23">
        <v>1.936833184656557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711.91634005830929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245.66</v>
      </c>
      <c r="L24">
        <v>9.1</v>
      </c>
      <c r="M24">
        <v>30.07</v>
      </c>
      <c r="N24">
        <v>50.29</v>
      </c>
      <c r="O24">
        <v>71.03</v>
      </c>
      <c r="P24">
        <v>26.609999999999992</v>
      </c>
      <c r="Q24">
        <v>8.7058155080213897</v>
      </c>
      <c r="R24">
        <v>8.98</v>
      </c>
      <c r="S24">
        <v>11.170000000000002</v>
      </c>
      <c r="T24">
        <v>0</v>
      </c>
      <c r="U24">
        <v>58.71</v>
      </c>
      <c r="V24">
        <v>8.81</v>
      </c>
      <c r="W24">
        <v>19.02</v>
      </c>
      <c r="X24">
        <v>59.88</v>
      </c>
      <c r="Y24">
        <v>0</v>
      </c>
      <c r="Z24">
        <v>0</v>
      </c>
      <c r="AA24">
        <v>0</v>
      </c>
      <c r="AB24">
        <v>1.0144591147786945</v>
      </c>
      <c r="AC24">
        <v>0</v>
      </c>
      <c r="AD24">
        <v>3.8650719152157467</v>
      </c>
      <c r="AE24">
        <v>6.9790900832702514</v>
      </c>
      <c r="AF24">
        <v>5.926901622718054</v>
      </c>
      <c r="AG24">
        <v>28.046872000000004</v>
      </c>
      <c r="AH24">
        <v>29.711708553326293</v>
      </c>
      <c r="AI24">
        <v>0</v>
      </c>
      <c r="AJ24">
        <v>0</v>
      </c>
      <c r="AK24">
        <v>22.194973995271877</v>
      </c>
      <c r="AL24">
        <v>1.6785929432013769</v>
      </c>
      <c r="AM24">
        <v>0</v>
      </c>
      <c r="AN24">
        <v>0</v>
      </c>
      <c r="AO24">
        <v>0</v>
      </c>
      <c r="AP24">
        <v>2.1740400000000002</v>
      </c>
      <c r="AQ24">
        <v>20.628876190476191</v>
      </c>
      <c r="AR24">
        <v>0.28110144927536224</v>
      </c>
      <c r="AS24">
        <v>1.936833184656557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732.47433656021167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245.66</v>
      </c>
      <c r="L25">
        <v>9.1003464686845632</v>
      </c>
      <c r="M25">
        <v>30.07</v>
      </c>
      <c r="N25">
        <v>50.29</v>
      </c>
      <c r="O25">
        <v>71.03</v>
      </c>
      <c r="P25">
        <v>26.609999999999992</v>
      </c>
      <c r="Q25">
        <v>8.7058155080213897</v>
      </c>
      <c r="R25">
        <v>8.9699999999999989</v>
      </c>
      <c r="S25">
        <v>11.17</v>
      </c>
      <c r="T25">
        <v>0</v>
      </c>
      <c r="U25">
        <v>58.71</v>
      </c>
      <c r="V25">
        <v>8.81</v>
      </c>
      <c r="W25">
        <v>19.02</v>
      </c>
      <c r="X25">
        <v>59.88</v>
      </c>
      <c r="Y25">
        <v>0</v>
      </c>
      <c r="Z25">
        <v>0</v>
      </c>
      <c r="AA25">
        <v>0</v>
      </c>
      <c r="AB25">
        <v>1.0144591147786945</v>
      </c>
      <c r="AC25">
        <v>0</v>
      </c>
      <c r="AD25">
        <v>3.8650719152157467</v>
      </c>
      <c r="AE25">
        <v>6.9790900832702514</v>
      </c>
      <c r="AF25">
        <v>5.926901622718054</v>
      </c>
      <c r="AG25">
        <v>28.046872000000004</v>
      </c>
      <c r="AH25">
        <v>39.61561140443505</v>
      </c>
      <c r="AI25">
        <v>0</v>
      </c>
      <c r="AJ25">
        <v>0</v>
      </c>
      <c r="AK25">
        <v>22.194973995271877</v>
      </c>
      <c r="AL25">
        <v>1.6785929432013769</v>
      </c>
      <c r="AM25">
        <v>0</v>
      </c>
      <c r="AN25">
        <v>0</v>
      </c>
      <c r="AO25">
        <v>0</v>
      </c>
      <c r="AP25">
        <v>4.3392960000000009</v>
      </c>
      <c r="AQ25">
        <v>20.628876190476191</v>
      </c>
      <c r="AR25">
        <v>0.28110144927536224</v>
      </c>
      <c r="AS25">
        <v>1.936833184656557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744.53384188000507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245.66</v>
      </c>
      <c r="L26">
        <v>9.1003464686845632</v>
      </c>
      <c r="M26">
        <v>30.07</v>
      </c>
      <c r="N26">
        <v>50.29</v>
      </c>
      <c r="O26">
        <v>71.03</v>
      </c>
      <c r="P26">
        <v>26.609999999999992</v>
      </c>
      <c r="Q26">
        <v>8.7058155080213897</v>
      </c>
      <c r="R26">
        <v>8.9699999999999989</v>
      </c>
      <c r="S26">
        <v>11.17</v>
      </c>
      <c r="T26">
        <v>0</v>
      </c>
      <c r="U26">
        <v>58.71</v>
      </c>
      <c r="V26">
        <v>8.81</v>
      </c>
      <c r="W26">
        <v>19.02</v>
      </c>
      <c r="X26">
        <v>59.88</v>
      </c>
      <c r="Y26">
        <v>0</v>
      </c>
      <c r="Z26">
        <v>0.46553272727272721</v>
      </c>
      <c r="AA26">
        <v>0</v>
      </c>
      <c r="AB26">
        <v>1.6951567891972987</v>
      </c>
      <c r="AC26">
        <v>4.0979024658394847</v>
      </c>
      <c r="AD26">
        <v>7.734535957607874</v>
      </c>
      <c r="AE26">
        <v>6.9790900832702514</v>
      </c>
      <c r="AF26">
        <v>5.926901622718054</v>
      </c>
      <c r="AG26">
        <v>28.046872000000004</v>
      </c>
      <c r="AH26">
        <v>49.519514255543818</v>
      </c>
      <c r="AI26">
        <v>0</v>
      </c>
      <c r="AJ26">
        <v>0</v>
      </c>
      <c r="AK26">
        <v>22.194973995271877</v>
      </c>
      <c r="AL26">
        <v>10.034255593803785</v>
      </c>
      <c r="AM26">
        <v>0</v>
      </c>
      <c r="AN26">
        <v>0</v>
      </c>
      <c r="AO26">
        <v>0</v>
      </c>
      <c r="AP26">
        <v>4.3392960000000009</v>
      </c>
      <c r="AQ26">
        <v>30.95024603174603</v>
      </c>
      <c r="AR26">
        <v>0.28110144927536224</v>
      </c>
      <c r="AS26">
        <v>1.936833184656557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782.22837413290915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245.66</v>
      </c>
      <c r="L27">
        <v>9.1</v>
      </c>
      <c r="M27">
        <v>30.07</v>
      </c>
      <c r="N27">
        <v>50.29</v>
      </c>
      <c r="O27">
        <v>71.03</v>
      </c>
      <c r="P27">
        <v>26.609999999999992</v>
      </c>
      <c r="Q27">
        <v>8.7041465053763449</v>
      </c>
      <c r="R27">
        <v>8.9700000000000006</v>
      </c>
      <c r="S27">
        <v>11.17</v>
      </c>
      <c r="T27">
        <v>0</v>
      </c>
      <c r="U27">
        <v>58.71</v>
      </c>
      <c r="V27">
        <v>8.81</v>
      </c>
      <c r="W27">
        <v>19.02</v>
      </c>
      <c r="X27">
        <v>59.88</v>
      </c>
      <c r="Y27">
        <v>0</v>
      </c>
      <c r="Z27">
        <v>1.3965981818181816</v>
      </c>
      <c r="AA27">
        <v>5.0161265822784822</v>
      </c>
      <c r="AB27">
        <v>6.7718439609902461</v>
      </c>
      <c r="AC27">
        <v>8.1958049316789694</v>
      </c>
      <c r="AD27">
        <v>11.604000000000003</v>
      </c>
      <c r="AE27">
        <v>13.958180166540503</v>
      </c>
      <c r="AF27">
        <v>5.926901622718054</v>
      </c>
      <c r="AG27">
        <v>28.046872000000004</v>
      </c>
      <c r="AH27">
        <v>59.423417106652586</v>
      </c>
      <c r="AI27">
        <v>1.6162513747054199</v>
      </c>
      <c r="AJ27">
        <v>0</v>
      </c>
      <c r="AK27">
        <v>22.194973995271877</v>
      </c>
      <c r="AL27">
        <v>50.14889672977624</v>
      </c>
      <c r="AM27">
        <v>0</v>
      </c>
      <c r="AN27">
        <v>0</v>
      </c>
      <c r="AO27">
        <v>0</v>
      </c>
      <c r="AP27">
        <v>2.1740400000000002</v>
      </c>
      <c r="AQ27">
        <v>41.597407936507935</v>
      </c>
      <c r="AR27">
        <v>0.70275362318840551</v>
      </c>
      <c r="AS27">
        <v>1.936833184656557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868.73504790215964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245.66</v>
      </c>
      <c r="L28">
        <v>9.1</v>
      </c>
      <c r="M28">
        <v>30.07</v>
      </c>
      <c r="N28">
        <v>50.29</v>
      </c>
      <c r="O28">
        <v>71.03</v>
      </c>
      <c r="P28">
        <v>26.609999999999992</v>
      </c>
      <c r="Q28">
        <v>8.7041465053763449</v>
      </c>
      <c r="R28">
        <v>8.9700000000000006</v>
      </c>
      <c r="S28">
        <v>11.17</v>
      </c>
      <c r="T28">
        <v>0</v>
      </c>
      <c r="U28">
        <v>58.71</v>
      </c>
      <c r="V28">
        <v>8.81</v>
      </c>
      <c r="W28">
        <v>19.02</v>
      </c>
      <c r="X28">
        <v>59.88</v>
      </c>
      <c r="Y28">
        <v>0</v>
      </c>
      <c r="Z28">
        <v>8.2829690909090896</v>
      </c>
      <c r="AA28">
        <v>11.877063291139244</v>
      </c>
      <c r="AB28">
        <v>16.727596399099774</v>
      </c>
      <c r="AC28">
        <v>12.306883932778387</v>
      </c>
      <c r="AD28">
        <v>15.477856169568513</v>
      </c>
      <c r="AE28">
        <v>20.932878122634371</v>
      </c>
      <c r="AF28">
        <v>13.17782454361055</v>
      </c>
      <c r="AG28">
        <v>28.046872000000004</v>
      </c>
      <c r="AH28">
        <v>59.423417106652586</v>
      </c>
      <c r="AI28">
        <v>7.0096119402985062</v>
      </c>
      <c r="AJ28">
        <v>0</v>
      </c>
      <c r="AK28">
        <v>22.194973995271877</v>
      </c>
      <c r="AL28">
        <v>50.14889672977624</v>
      </c>
      <c r="AM28">
        <v>2.2309317329332332</v>
      </c>
      <c r="AN28">
        <v>0</v>
      </c>
      <c r="AO28">
        <v>0</v>
      </c>
      <c r="AP28">
        <v>2.1740400000000002</v>
      </c>
      <c r="AQ28">
        <v>41.597407936507935</v>
      </c>
      <c r="AR28">
        <v>14.959867753623184</v>
      </c>
      <c r="AS28">
        <v>1.936833184656557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936.53007043483626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245.66</v>
      </c>
      <c r="L29">
        <v>9.1</v>
      </c>
      <c r="M29">
        <v>30.07</v>
      </c>
      <c r="N29">
        <v>50.29</v>
      </c>
      <c r="O29">
        <v>71.03</v>
      </c>
      <c r="P29">
        <v>26.609999999999992</v>
      </c>
      <c r="Q29">
        <v>8.7041465053763449</v>
      </c>
      <c r="R29">
        <v>8.9700000000000006</v>
      </c>
      <c r="S29">
        <v>11.17</v>
      </c>
      <c r="T29">
        <v>0</v>
      </c>
      <c r="U29">
        <v>58.71</v>
      </c>
      <c r="V29">
        <v>8.81</v>
      </c>
      <c r="W29">
        <v>19.02</v>
      </c>
      <c r="X29">
        <v>59.88</v>
      </c>
      <c r="Y29">
        <v>0</v>
      </c>
      <c r="Z29">
        <v>8.2829690909090896</v>
      </c>
      <c r="AA29">
        <v>17.82877215189874</v>
      </c>
      <c r="AB29">
        <v>16.727596399099774</v>
      </c>
      <c r="AC29">
        <v>12.306883932778387</v>
      </c>
      <c r="AD29">
        <v>15.477856169568513</v>
      </c>
      <c r="AE29">
        <v>20.932878122634371</v>
      </c>
      <c r="AF29">
        <v>13.17782454361055</v>
      </c>
      <c r="AG29">
        <v>28.046872000000004</v>
      </c>
      <c r="AH29">
        <v>59.423417106652586</v>
      </c>
      <c r="AI29">
        <v>7.0096119402985062</v>
      </c>
      <c r="AJ29">
        <v>0</v>
      </c>
      <c r="AK29">
        <v>22.194973995271877</v>
      </c>
      <c r="AL29">
        <v>50.14889672977624</v>
      </c>
      <c r="AM29">
        <v>4.4618634658664664</v>
      </c>
      <c r="AN29">
        <v>0</v>
      </c>
      <c r="AO29">
        <v>0</v>
      </c>
      <c r="AP29">
        <v>2.1740400000000002</v>
      </c>
      <c r="AQ29">
        <v>41.597407936507935</v>
      </c>
      <c r="AR29">
        <v>14.959867753623184</v>
      </c>
      <c r="AS29">
        <v>1.936833184656557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944.71271102852904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245.66</v>
      </c>
      <c r="L30">
        <v>9.1</v>
      </c>
      <c r="M30">
        <v>30.07</v>
      </c>
      <c r="N30">
        <v>50.29</v>
      </c>
      <c r="O30">
        <v>71.03</v>
      </c>
      <c r="P30">
        <v>26.609999999999992</v>
      </c>
      <c r="Q30">
        <v>8.7050877192982448</v>
      </c>
      <c r="R30">
        <v>8.9756066536203516</v>
      </c>
      <c r="S30">
        <v>11.170000000000002</v>
      </c>
      <c r="T30">
        <v>0</v>
      </c>
      <c r="U30">
        <v>58.71</v>
      </c>
      <c r="V30">
        <v>8.81</v>
      </c>
      <c r="W30">
        <v>19.02</v>
      </c>
      <c r="X30">
        <v>59.88</v>
      </c>
      <c r="Y30">
        <v>0</v>
      </c>
      <c r="Z30">
        <v>8.2829690909090896</v>
      </c>
      <c r="AA30">
        <v>17.82877215189874</v>
      </c>
      <c r="AB30">
        <v>16.727596399099774</v>
      </c>
      <c r="AC30">
        <v>12.306883932778387</v>
      </c>
      <c r="AD30">
        <v>15.477856169568513</v>
      </c>
      <c r="AE30">
        <v>20.932878122634371</v>
      </c>
      <c r="AF30">
        <v>13.17782454361055</v>
      </c>
      <c r="AG30">
        <v>28.046872000000004</v>
      </c>
      <c r="AH30">
        <v>59.423417106652586</v>
      </c>
      <c r="AI30">
        <v>7.0096119402985062</v>
      </c>
      <c r="AJ30">
        <v>0</v>
      </c>
      <c r="AK30">
        <v>22.194973995271877</v>
      </c>
      <c r="AL30">
        <v>50.14889672977624</v>
      </c>
      <c r="AM30">
        <v>4.4618634658664664</v>
      </c>
      <c r="AN30">
        <v>0</v>
      </c>
      <c r="AO30">
        <v>0</v>
      </c>
      <c r="AP30">
        <v>2.1740400000000002</v>
      </c>
      <c r="AQ30">
        <v>41.597407936507935</v>
      </c>
      <c r="AR30">
        <v>0.46996648550724623</v>
      </c>
      <c r="AS30">
        <v>1.936833184656557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930.22935762795544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245.66</v>
      </c>
      <c r="L31">
        <v>9.1</v>
      </c>
      <c r="M31">
        <v>30.07</v>
      </c>
      <c r="N31">
        <v>50.29</v>
      </c>
      <c r="O31">
        <v>71.03</v>
      </c>
      <c r="P31">
        <v>26.609999999999992</v>
      </c>
      <c r="Q31">
        <v>8.7050877192982448</v>
      </c>
      <c r="R31">
        <v>8.9756066536203516</v>
      </c>
      <c r="S31">
        <v>11.170000000000002</v>
      </c>
      <c r="T31">
        <v>0</v>
      </c>
      <c r="U31">
        <v>58.71</v>
      </c>
      <c r="V31">
        <v>8.81</v>
      </c>
      <c r="W31">
        <v>19.02</v>
      </c>
      <c r="X31">
        <v>59.88</v>
      </c>
      <c r="Y31">
        <v>0</v>
      </c>
      <c r="Z31">
        <v>8.2829690909090896</v>
      </c>
      <c r="AA31">
        <v>16.726278481012663</v>
      </c>
      <c r="AB31">
        <v>16.727596399099774</v>
      </c>
      <c r="AC31">
        <v>12.306883932778387</v>
      </c>
      <c r="AD31">
        <v>15.477856169568513</v>
      </c>
      <c r="AE31">
        <v>20.932878122634371</v>
      </c>
      <c r="AF31">
        <v>13.17782454361055</v>
      </c>
      <c r="AG31">
        <v>28.046872000000004</v>
      </c>
      <c r="AH31">
        <v>59.423417106652586</v>
      </c>
      <c r="AI31">
        <v>7.0096119402985062</v>
      </c>
      <c r="AJ31">
        <v>0</v>
      </c>
      <c r="AK31">
        <v>22.194973995271877</v>
      </c>
      <c r="AL31">
        <v>10.034255593803785</v>
      </c>
      <c r="AM31">
        <v>4.4618634658664664</v>
      </c>
      <c r="AN31">
        <v>0</v>
      </c>
      <c r="AO31">
        <v>0</v>
      </c>
      <c r="AP31">
        <v>2.1740400000000002</v>
      </c>
      <c r="AQ31">
        <v>41.597407936507935</v>
      </c>
      <c r="AR31">
        <v>0.46996648550724623</v>
      </c>
      <c r="AS31">
        <v>1.936833184656557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889.01222282109688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245.66</v>
      </c>
      <c r="L32">
        <v>9.1</v>
      </c>
      <c r="M32">
        <v>30.07</v>
      </c>
      <c r="N32">
        <v>50.29</v>
      </c>
      <c r="O32">
        <v>71.03</v>
      </c>
      <c r="P32">
        <v>26.609999999999992</v>
      </c>
      <c r="Q32">
        <v>8.7050877192982448</v>
      </c>
      <c r="R32">
        <v>8.9756066536203516</v>
      </c>
      <c r="S32">
        <v>11.170000000000002</v>
      </c>
      <c r="T32">
        <v>0</v>
      </c>
      <c r="U32">
        <v>58.71</v>
      </c>
      <c r="V32">
        <v>8.81</v>
      </c>
      <c r="W32">
        <v>19.02</v>
      </c>
      <c r="X32">
        <v>59.88</v>
      </c>
      <c r="Y32">
        <v>0</v>
      </c>
      <c r="Z32">
        <v>8.2829690909090896</v>
      </c>
      <c r="AA32">
        <v>11.877063291139244</v>
      </c>
      <c r="AB32">
        <v>16.727596399099774</v>
      </c>
      <c r="AC32">
        <v>12.306883932778387</v>
      </c>
      <c r="AD32">
        <v>15.477856169568513</v>
      </c>
      <c r="AE32">
        <v>20.932878122634371</v>
      </c>
      <c r="AF32">
        <v>13.17782454361055</v>
      </c>
      <c r="AG32">
        <v>28.046872000000004</v>
      </c>
      <c r="AH32">
        <v>59.423417106652586</v>
      </c>
      <c r="AI32">
        <v>7.0096119402985062</v>
      </c>
      <c r="AJ32">
        <v>0</v>
      </c>
      <c r="AK32">
        <v>22.194973995271877</v>
      </c>
      <c r="AL32">
        <v>9.1912289156626485</v>
      </c>
      <c r="AM32">
        <v>2.2309317329332332</v>
      </c>
      <c r="AN32">
        <v>0</v>
      </c>
      <c r="AO32">
        <v>0</v>
      </c>
      <c r="AP32">
        <v>2.1740400000000002</v>
      </c>
      <c r="AQ32">
        <v>41.597407936507935</v>
      </c>
      <c r="AR32">
        <v>0.46996648550724623</v>
      </c>
      <c r="AS32">
        <v>1.936833184656557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881.08904922014915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245.66</v>
      </c>
      <c r="L33">
        <v>9.1</v>
      </c>
      <c r="M33">
        <v>30.07</v>
      </c>
      <c r="N33">
        <v>50.29</v>
      </c>
      <c r="O33">
        <v>71.03</v>
      </c>
      <c r="P33">
        <v>26.609999999999992</v>
      </c>
      <c r="Q33">
        <v>8.7050877192982448</v>
      </c>
      <c r="R33">
        <v>8.9756066536203516</v>
      </c>
      <c r="S33">
        <v>11.170000000000002</v>
      </c>
      <c r="T33">
        <v>0</v>
      </c>
      <c r="U33">
        <v>58.71</v>
      </c>
      <c r="V33">
        <v>8.81</v>
      </c>
      <c r="W33">
        <v>19.02</v>
      </c>
      <c r="X33">
        <v>59.88</v>
      </c>
      <c r="Y33">
        <v>0</v>
      </c>
      <c r="Z33">
        <v>0.93106545454545442</v>
      </c>
      <c r="AA33">
        <v>5.0161265822784822</v>
      </c>
      <c r="AB33">
        <v>5.0810787696924224</v>
      </c>
      <c r="AC33">
        <v>8.1958049316789694</v>
      </c>
      <c r="AD33">
        <v>11.604000000000003</v>
      </c>
      <c r="AE33">
        <v>13.958180166540503</v>
      </c>
      <c r="AF33">
        <v>5.926901622718054</v>
      </c>
      <c r="AG33">
        <v>28.046872000000004</v>
      </c>
      <c r="AH33">
        <v>49.519514255543818</v>
      </c>
      <c r="AI33">
        <v>7.0096119402985062</v>
      </c>
      <c r="AJ33">
        <v>0</v>
      </c>
      <c r="AK33">
        <v>22.194973995271877</v>
      </c>
      <c r="AL33">
        <v>9.1912289156626485</v>
      </c>
      <c r="AM33">
        <v>0</v>
      </c>
      <c r="AN33">
        <v>0</v>
      </c>
      <c r="AO33">
        <v>0</v>
      </c>
      <c r="AP33">
        <v>2.1740400000000002</v>
      </c>
      <c r="AQ33">
        <v>30.95024603174603</v>
      </c>
      <c r="AR33">
        <v>0.46996648550724623</v>
      </c>
      <c r="AS33">
        <v>1.936833184656557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810.23713870905931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245.66</v>
      </c>
      <c r="L34">
        <v>9.1</v>
      </c>
      <c r="M34">
        <v>30.07</v>
      </c>
      <c r="N34">
        <v>50.29</v>
      </c>
      <c r="O34">
        <v>71.03</v>
      </c>
      <c r="P34">
        <v>26.609999999999992</v>
      </c>
      <c r="Q34">
        <v>8.7050877192982448</v>
      </c>
      <c r="R34">
        <v>8.9756066536203516</v>
      </c>
      <c r="S34">
        <v>11.170000000000002</v>
      </c>
      <c r="T34">
        <v>0</v>
      </c>
      <c r="U34">
        <v>58.71</v>
      </c>
      <c r="V34">
        <v>8.81</v>
      </c>
      <c r="W34">
        <v>19.02</v>
      </c>
      <c r="X34">
        <v>59.88</v>
      </c>
      <c r="Y34">
        <v>0</v>
      </c>
      <c r="Z34">
        <v>0</v>
      </c>
      <c r="AA34">
        <v>0</v>
      </c>
      <c r="AB34">
        <v>1.0144591147786945</v>
      </c>
      <c r="AC34">
        <v>4.0979024658394847</v>
      </c>
      <c r="AD34">
        <v>7.734535957607874</v>
      </c>
      <c r="AE34">
        <v>13.958180166540503</v>
      </c>
      <c r="AF34">
        <v>5.926901622718054</v>
      </c>
      <c r="AG34">
        <v>28.046872000000004</v>
      </c>
      <c r="AH34">
        <v>39.61561140443505</v>
      </c>
      <c r="AI34">
        <v>1.5064516889238018</v>
      </c>
      <c r="AJ34">
        <v>0</v>
      </c>
      <c r="AK34">
        <v>22.194973995271877</v>
      </c>
      <c r="AL34">
        <v>9.1912289156626485</v>
      </c>
      <c r="AM34">
        <v>0</v>
      </c>
      <c r="AN34">
        <v>0</v>
      </c>
      <c r="AO34">
        <v>0</v>
      </c>
      <c r="AP34">
        <v>2.1740400000000002</v>
      </c>
      <c r="AQ34">
        <v>20.628876190476191</v>
      </c>
      <c r="AR34">
        <v>0.46996648550724623</v>
      </c>
      <c r="AS34">
        <v>1.936833184656557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766.52752756533653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245.66</v>
      </c>
      <c r="L35">
        <v>9.1003464686845632</v>
      </c>
      <c r="M35">
        <v>30.07</v>
      </c>
      <c r="N35">
        <v>50.29</v>
      </c>
      <c r="O35">
        <v>71.03</v>
      </c>
      <c r="P35">
        <v>26.609999999999992</v>
      </c>
      <c r="Q35">
        <v>8.7041465053763449</v>
      </c>
      <c r="R35">
        <v>8.9750221729490036</v>
      </c>
      <c r="S35">
        <v>11.17</v>
      </c>
      <c r="T35">
        <v>0</v>
      </c>
      <c r="U35">
        <v>58.71</v>
      </c>
      <c r="V35">
        <v>8.81</v>
      </c>
      <c r="W35">
        <v>19.02</v>
      </c>
      <c r="X35">
        <v>59.88</v>
      </c>
      <c r="Y35">
        <v>0</v>
      </c>
      <c r="Z35">
        <v>0</v>
      </c>
      <c r="AA35">
        <v>0</v>
      </c>
      <c r="AB35">
        <v>1.0144591147786945</v>
      </c>
      <c r="AC35">
        <v>4.0979024658394847</v>
      </c>
      <c r="AD35">
        <v>3.8650719152157467</v>
      </c>
      <c r="AE35">
        <v>6.9790900832702514</v>
      </c>
      <c r="AF35">
        <v>5.926901622718054</v>
      </c>
      <c r="AG35">
        <v>28.046872000000004</v>
      </c>
      <c r="AH35">
        <v>29.711708553326293</v>
      </c>
      <c r="AI35">
        <v>0</v>
      </c>
      <c r="AJ35">
        <v>0</v>
      </c>
      <c r="AK35">
        <v>22.194973995271877</v>
      </c>
      <c r="AL35">
        <v>9.1912289156626485</v>
      </c>
      <c r="AM35">
        <v>0</v>
      </c>
      <c r="AN35">
        <v>0</v>
      </c>
      <c r="AO35">
        <v>0</v>
      </c>
      <c r="AP35">
        <v>4.3392960000000009</v>
      </c>
      <c r="AQ35">
        <v>9.9747825396825398</v>
      </c>
      <c r="AR35">
        <v>0.46996648550724623</v>
      </c>
      <c r="AS35">
        <v>1.936833184656557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735.77860202293937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245.66</v>
      </c>
      <c r="L36">
        <v>9.1003464686845632</v>
      </c>
      <c r="M36">
        <v>30.07</v>
      </c>
      <c r="N36">
        <v>50.29</v>
      </c>
      <c r="O36">
        <v>71.03</v>
      </c>
      <c r="P36">
        <v>26.609999999999992</v>
      </c>
      <c r="Q36">
        <v>8.7041465053763449</v>
      </c>
      <c r="R36">
        <v>8.9750221729490036</v>
      </c>
      <c r="S36">
        <v>11.17</v>
      </c>
      <c r="T36">
        <v>0</v>
      </c>
      <c r="U36">
        <v>58.71</v>
      </c>
      <c r="V36">
        <v>8.81</v>
      </c>
      <c r="W36">
        <v>19.02</v>
      </c>
      <c r="X36">
        <v>59.88</v>
      </c>
      <c r="Y36">
        <v>0</v>
      </c>
      <c r="Z36">
        <v>0</v>
      </c>
      <c r="AA36">
        <v>0</v>
      </c>
      <c r="AB36">
        <v>1.0144591147786945</v>
      </c>
      <c r="AC36">
        <v>4.0979024658394847</v>
      </c>
      <c r="AD36">
        <v>0</v>
      </c>
      <c r="AE36">
        <v>6.9790900832702514</v>
      </c>
      <c r="AF36">
        <v>5.926901622718054</v>
      </c>
      <c r="AG36">
        <v>28.046872000000004</v>
      </c>
      <c r="AH36">
        <v>17.04525364308342</v>
      </c>
      <c r="AI36">
        <v>0</v>
      </c>
      <c r="AJ36">
        <v>0</v>
      </c>
      <c r="AK36">
        <v>22.194973995271877</v>
      </c>
      <c r="AL36">
        <v>9.1912289156626485</v>
      </c>
      <c r="AM36">
        <v>0</v>
      </c>
      <c r="AN36">
        <v>0</v>
      </c>
      <c r="AO36">
        <v>0</v>
      </c>
      <c r="AP36">
        <v>2.1740400000000002</v>
      </c>
      <c r="AQ36">
        <v>0</v>
      </c>
      <c r="AR36">
        <v>0.46996648550724623</v>
      </c>
      <c r="AS36">
        <v>1.936833184656557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707.10703665779829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245.66</v>
      </c>
      <c r="L37">
        <v>9.1</v>
      </c>
      <c r="M37">
        <v>30.07</v>
      </c>
      <c r="N37">
        <v>50.29</v>
      </c>
      <c r="O37">
        <v>71.03</v>
      </c>
      <c r="P37">
        <v>26.609999999999992</v>
      </c>
      <c r="Q37">
        <v>8.7041465053763449</v>
      </c>
      <c r="R37">
        <v>8.9700000000000006</v>
      </c>
      <c r="S37">
        <v>11.17</v>
      </c>
      <c r="T37">
        <v>0</v>
      </c>
      <c r="U37">
        <v>58.71</v>
      </c>
      <c r="V37">
        <v>8.81</v>
      </c>
      <c r="W37">
        <v>19.02</v>
      </c>
      <c r="X37">
        <v>59.88</v>
      </c>
      <c r="Y37">
        <v>0</v>
      </c>
      <c r="Z37">
        <v>0</v>
      </c>
      <c r="AA37">
        <v>0</v>
      </c>
      <c r="AB37">
        <v>0.84757839459864937</v>
      </c>
      <c r="AC37">
        <v>0</v>
      </c>
      <c r="AD37">
        <v>0</v>
      </c>
      <c r="AE37">
        <v>6.9790900832702514</v>
      </c>
      <c r="AF37">
        <v>5.926901622718054</v>
      </c>
      <c r="AG37">
        <v>28.046872000000004</v>
      </c>
      <c r="AH37">
        <v>17.04525364308342</v>
      </c>
      <c r="AI37">
        <v>0</v>
      </c>
      <c r="AJ37">
        <v>0</v>
      </c>
      <c r="AK37">
        <v>22.194973995271877</v>
      </c>
      <c r="AL37">
        <v>9.1912289156626485</v>
      </c>
      <c r="AM37">
        <v>0</v>
      </c>
      <c r="AN37">
        <v>0</v>
      </c>
      <c r="AO37">
        <v>0</v>
      </c>
      <c r="AP37">
        <v>2.1740400000000002</v>
      </c>
      <c r="AQ37">
        <v>0</v>
      </c>
      <c r="AR37">
        <v>0.46996648550724623</v>
      </c>
      <c r="AS37">
        <v>1.936833184656557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702.8368848301451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245.66</v>
      </c>
      <c r="L38">
        <v>9.1</v>
      </c>
      <c r="M38">
        <v>30.07</v>
      </c>
      <c r="N38">
        <v>50.29</v>
      </c>
      <c r="O38">
        <v>71.03</v>
      </c>
      <c r="P38">
        <v>26.609999999999992</v>
      </c>
      <c r="Q38">
        <v>8.7041465053763449</v>
      </c>
      <c r="R38">
        <v>8.9700000000000006</v>
      </c>
      <c r="S38">
        <v>11.17</v>
      </c>
      <c r="T38">
        <v>0</v>
      </c>
      <c r="U38">
        <v>58.71</v>
      </c>
      <c r="V38">
        <v>8.81</v>
      </c>
      <c r="W38">
        <v>19.02</v>
      </c>
      <c r="X38">
        <v>59.88</v>
      </c>
      <c r="Y38">
        <v>0</v>
      </c>
      <c r="Z38">
        <v>0</v>
      </c>
      <c r="AA38">
        <v>0</v>
      </c>
      <c r="AB38">
        <v>0.84757839459864937</v>
      </c>
      <c r="AC38">
        <v>0</v>
      </c>
      <c r="AD38">
        <v>0</v>
      </c>
      <c r="AE38">
        <v>6.9790900832702514</v>
      </c>
      <c r="AF38">
        <v>5.926901622718054</v>
      </c>
      <c r="AG38">
        <v>28.046872000000004</v>
      </c>
      <c r="AH38">
        <v>17.04525364308342</v>
      </c>
      <c r="AI38">
        <v>0</v>
      </c>
      <c r="AJ38">
        <v>0</v>
      </c>
      <c r="AK38">
        <v>22.194973995271877</v>
      </c>
      <c r="AL38">
        <v>9.1912289156626485</v>
      </c>
      <c r="AM38">
        <v>0</v>
      </c>
      <c r="AN38">
        <v>0</v>
      </c>
      <c r="AO38">
        <v>0</v>
      </c>
      <c r="AP38">
        <v>2.1740400000000002</v>
      </c>
      <c r="AQ38">
        <v>0</v>
      </c>
      <c r="AR38">
        <v>0.46996648550724623</v>
      </c>
      <c r="AS38">
        <v>1.936833184656557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702.8368848301451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245.66</v>
      </c>
      <c r="L39">
        <v>9.1</v>
      </c>
      <c r="M39">
        <v>30.07</v>
      </c>
      <c r="N39">
        <v>50.29</v>
      </c>
      <c r="O39">
        <v>71.03</v>
      </c>
      <c r="P39">
        <v>26.609999999999992</v>
      </c>
      <c r="Q39">
        <v>8.7041465053763449</v>
      </c>
      <c r="R39">
        <v>8.9700000000000006</v>
      </c>
      <c r="S39">
        <v>11.17</v>
      </c>
      <c r="T39">
        <v>0</v>
      </c>
      <c r="U39">
        <v>58.71</v>
      </c>
      <c r="V39">
        <v>8.81</v>
      </c>
      <c r="W39">
        <v>19.02</v>
      </c>
      <c r="X39">
        <v>59.88</v>
      </c>
      <c r="Y39">
        <v>0</v>
      </c>
      <c r="Z39">
        <v>0</v>
      </c>
      <c r="AA39">
        <v>0</v>
      </c>
      <c r="AB39">
        <v>0.84757839459864937</v>
      </c>
      <c r="AC39">
        <v>0</v>
      </c>
      <c r="AD39">
        <v>0</v>
      </c>
      <c r="AE39">
        <v>6.9790900832702514</v>
      </c>
      <c r="AF39">
        <v>5.926901622718054</v>
      </c>
      <c r="AG39">
        <v>28.046872000000004</v>
      </c>
      <c r="AH39">
        <v>9.9039028511087626</v>
      </c>
      <c r="AI39">
        <v>0</v>
      </c>
      <c r="AJ39">
        <v>0</v>
      </c>
      <c r="AK39">
        <v>22.194973995271877</v>
      </c>
      <c r="AL39">
        <v>9.1912289156626485</v>
      </c>
      <c r="AM39">
        <v>0</v>
      </c>
      <c r="AN39">
        <v>0</v>
      </c>
      <c r="AO39">
        <v>0</v>
      </c>
      <c r="AP39">
        <v>2.1740400000000002</v>
      </c>
      <c r="AQ39">
        <v>0</v>
      </c>
      <c r="AR39">
        <v>14.959867753623184</v>
      </c>
      <c r="AS39">
        <v>1.936833184656557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710.18543530628631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245.66</v>
      </c>
      <c r="L40">
        <v>9.1</v>
      </c>
      <c r="M40">
        <v>30.07</v>
      </c>
      <c r="N40">
        <v>50.29</v>
      </c>
      <c r="O40">
        <v>71.03</v>
      </c>
      <c r="P40">
        <v>26.609999999999992</v>
      </c>
      <c r="Q40">
        <v>8.7041465053763449</v>
      </c>
      <c r="R40">
        <v>8.9700000000000006</v>
      </c>
      <c r="S40">
        <v>11.17</v>
      </c>
      <c r="T40">
        <v>0</v>
      </c>
      <c r="U40">
        <v>58.71</v>
      </c>
      <c r="V40">
        <v>8.81</v>
      </c>
      <c r="W40">
        <v>19.02</v>
      </c>
      <c r="X40">
        <v>59.88</v>
      </c>
      <c r="Y40">
        <v>0</v>
      </c>
      <c r="Z40">
        <v>0</v>
      </c>
      <c r="AA40">
        <v>0</v>
      </c>
      <c r="AB40">
        <v>0.84757839459864937</v>
      </c>
      <c r="AC40">
        <v>0</v>
      </c>
      <c r="AD40">
        <v>0</v>
      </c>
      <c r="AE40">
        <v>6.9790900832702514</v>
      </c>
      <c r="AF40">
        <v>5.926901622718054</v>
      </c>
      <c r="AG40">
        <v>28.046872000000004</v>
      </c>
      <c r="AH40">
        <v>9.9039028511087626</v>
      </c>
      <c r="AI40">
        <v>0</v>
      </c>
      <c r="AJ40">
        <v>0</v>
      </c>
      <c r="AK40">
        <v>22.194973995271877</v>
      </c>
      <c r="AL40">
        <v>9.1912289156626485</v>
      </c>
      <c r="AM40">
        <v>0</v>
      </c>
      <c r="AN40">
        <v>0</v>
      </c>
      <c r="AO40">
        <v>0</v>
      </c>
      <c r="AP40">
        <v>2.1740400000000002</v>
      </c>
      <c r="AQ40">
        <v>0</v>
      </c>
      <c r="AR40">
        <v>14.959867753623184</v>
      </c>
      <c r="AS40">
        <v>1.936833184656557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710.18543530628631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245.66</v>
      </c>
      <c r="L41">
        <v>9.1</v>
      </c>
      <c r="M41">
        <v>30.07</v>
      </c>
      <c r="N41">
        <v>50.29</v>
      </c>
      <c r="O41">
        <v>71.03</v>
      </c>
      <c r="P41">
        <v>26.609999999999992</v>
      </c>
      <c r="Q41">
        <v>8.7041465053763449</v>
      </c>
      <c r="R41">
        <v>8.9700000000000006</v>
      </c>
      <c r="S41">
        <v>11.17</v>
      </c>
      <c r="T41">
        <v>0</v>
      </c>
      <c r="U41">
        <v>58.71</v>
      </c>
      <c r="V41">
        <v>8.81</v>
      </c>
      <c r="W41">
        <v>19.02</v>
      </c>
      <c r="X41">
        <v>59.88</v>
      </c>
      <c r="Y41">
        <v>0</v>
      </c>
      <c r="Z41">
        <v>0</v>
      </c>
      <c r="AA41">
        <v>0</v>
      </c>
      <c r="AB41">
        <v>0.84757839459864937</v>
      </c>
      <c r="AC41">
        <v>0</v>
      </c>
      <c r="AD41">
        <v>0</v>
      </c>
      <c r="AE41">
        <v>6.9790900832702514</v>
      </c>
      <c r="AF41">
        <v>5.926901622718054</v>
      </c>
      <c r="AG41">
        <v>28.046872000000004</v>
      </c>
      <c r="AH41">
        <v>0</v>
      </c>
      <c r="AI41">
        <v>0</v>
      </c>
      <c r="AJ41">
        <v>0</v>
      </c>
      <c r="AK41">
        <v>22.194973995271877</v>
      </c>
      <c r="AL41">
        <v>9.1912289156626485</v>
      </c>
      <c r="AM41">
        <v>0</v>
      </c>
      <c r="AN41">
        <v>0</v>
      </c>
      <c r="AO41">
        <v>0</v>
      </c>
      <c r="AP41">
        <v>2.1740400000000002</v>
      </c>
      <c r="AQ41">
        <v>0</v>
      </c>
      <c r="AR41">
        <v>0.93554076086956484</v>
      </c>
      <c r="AS41">
        <v>1.936833184656557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686.25720546242394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245.66</v>
      </c>
      <c r="L42">
        <v>9.1</v>
      </c>
      <c r="M42">
        <v>30.07</v>
      </c>
      <c r="N42">
        <v>50.29</v>
      </c>
      <c r="O42">
        <v>71.03</v>
      </c>
      <c r="P42">
        <v>26.609999999999992</v>
      </c>
      <c r="Q42">
        <v>8.7041465053763449</v>
      </c>
      <c r="R42">
        <v>8.9700000000000006</v>
      </c>
      <c r="S42">
        <v>11.17</v>
      </c>
      <c r="T42">
        <v>0</v>
      </c>
      <c r="U42">
        <v>58.71</v>
      </c>
      <c r="V42">
        <v>8.81</v>
      </c>
      <c r="W42">
        <v>19.02</v>
      </c>
      <c r="X42">
        <v>59.88</v>
      </c>
      <c r="Y42">
        <v>0</v>
      </c>
      <c r="Z42">
        <v>0</v>
      </c>
      <c r="AA42">
        <v>0</v>
      </c>
      <c r="AB42">
        <v>0.84757839459864937</v>
      </c>
      <c r="AC42">
        <v>0</v>
      </c>
      <c r="AD42">
        <v>0</v>
      </c>
      <c r="AE42">
        <v>6.9790900832702514</v>
      </c>
      <c r="AF42">
        <v>5.926901622718054</v>
      </c>
      <c r="AG42">
        <v>28.046872000000004</v>
      </c>
      <c r="AH42">
        <v>0</v>
      </c>
      <c r="AI42">
        <v>0</v>
      </c>
      <c r="AJ42">
        <v>0</v>
      </c>
      <c r="AK42">
        <v>22.194973995271877</v>
      </c>
      <c r="AL42">
        <v>9.1912289156626485</v>
      </c>
      <c r="AM42">
        <v>0</v>
      </c>
      <c r="AN42">
        <v>0</v>
      </c>
      <c r="AO42">
        <v>0</v>
      </c>
      <c r="AP42">
        <v>2.1740400000000002</v>
      </c>
      <c r="AQ42">
        <v>0</v>
      </c>
      <c r="AR42">
        <v>0.46996648550724623</v>
      </c>
      <c r="AS42">
        <v>1.936833184656557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685.79163118706163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271.99999999999994</v>
      </c>
      <c r="L43">
        <v>6.06</v>
      </c>
      <c r="M43">
        <v>30.07</v>
      </c>
      <c r="N43">
        <v>50.29</v>
      </c>
      <c r="O43">
        <v>71.03</v>
      </c>
      <c r="P43">
        <v>26.609999999999992</v>
      </c>
      <c r="Q43">
        <v>8.7041465053763449</v>
      </c>
      <c r="R43">
        <v>8.9700000000000006</v>
      </c>
      <c r="S43">
        <v>11.17</v>
      </c>
      <c r="T43">
        <v>0</v>
      </c>
      <c r="U43">
        <v>58.71</v>
      </c>
      <c r="V43">
        <v>8.81</v>
      </c>
      <c r="W43">
        <v>19.02</v>
      </c>
      <c r="X43">
        <v>59.88</v>
      </c>
      <c r="Y43">
        <v>0</v>
      </c>
      <c r="Z43">
        <v>0</v>
      </c>
      <c r="AA43">
        <v>0</v>
      </c>
      <c r="AB43">
        <v>0.84757839459864937</v>
      </c>
      <c r="AC43">
        <v>0</v>
      </c>
      <c r="AD43">
        <v>0</v>
      </c>
      <c r="AE43">
        <v>6.9790900832702514</v>
      </c>
      <c r="AF43">
        <v>5.926901622718054</v>
      </c>
      <c r="AG43">
        <v>28.046872000000004</v>
      </c>
      <c r="AH43">
        <v>0</v>
      </c>
      <c r="AI43">
        <v>0</v>
      </c>
      <c r="AJ43">
        <v>0</v>
      </c>
      <c r="AK43">
        <v>22.194973995271877</v>
      </c>
      <c r="AL43">
        <v>9.1912289156626485</v>
      </c>
      <c r="AM43">
        <v>0</v>
      </c>
      <c r="AN43">
        <v>0</v>
      </c>
      <c r="AO43">
        <v>0</v>
      </c>
      <c r="AP43">
        <v>2.1740400000000002</v>
      </c>
      <c r="AQ43">
        <v>0</v>
      </c>
      <c r="AR43">
        <v>0.46996648550724623</v>
      </c>
      <c r="AS43">
        <v>1.936833184656557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709.09163118706158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278.70000000000005</v>
      </c>
      <c r="L44">
        <v>6.06</v>
      </c>
      <c r="M44">
        <v>30.07</v>
      </c>
      <c r="N44">
        <v>50.29</v>
      </c>
      <c r="O44">
        <v>71.03</v>
      </c>
      <c r="P44">
        <v>26.609999999999992</v>
      </c>
      <c r="Q44">
        <v>8.7041465053763449</v>
      </c>
      <c r="R44">
        <v>8.9700000000000006</v>
      </c>
      <c r="S44">
        <v>11.17</v>
      </c>
      <c r="T44">
        <v>0</v>
      </c>
      <c r="U44">
        <v>58.71</v>
      </c>
      <c r="V44">
        <v>8.81</v>
      </c>
      <c r="W44">
        <v>19.02</v>
      </c>
      <c r="X44">
        <v>59.88</v>
      </c>
      <c r="Y44">
        <v>0</v>
      </c>
      <c r="Z44">
        <v>0</v>
      </c>
      <c r="AA44">
        <v>0</v>
      </c>
      <c r="AB44">
        <v>0.84757839459864937</v>
      </c>
      <c r="AC44">
        <v>0</v>
      </c>
      <c r="AD44">
        <v>0</v>
      </c>
      <c r="AE44">
        <v>6.9790900832702514</v>
      </c>
      <c r="AF44">
        <v>5.926901622718054</v>
      </c>
      <c r="AG44">
        <v>28.046872000000004</v>
      </c>
      <c r="AH44">
        <v>0</v>
      </c>
      <c r="AI44">
        <v>0</v>
      </c>
      <c r="AJ44">
        <v>0</v>
      </c>
      <c r="AK44">
        <v>22.194973995271877</v>
      </c>
      <c r="AL44">
        <v>9.1912289156626485</v>
      </c>
      <c r="AM44">
        <v>0</v>
      </c>
      <c r="AN44">
        <v>0</v>
      </c>
      <c r="AO44">
        <v>0</v>
      </c>
      <c r="AP44">
        <v>2.1740400000000002</v>
      </c>
      <c r="AQ44">
        <v>0</v>
      </c>
      <c r="AR44">
        <v>0.46996648550724623</v>
      </c>
      <c r="AS44">
        <v>1.936833184656557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715.79163118706174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279.21155746379225</v>
      </c>
      <c r="L45">
        <v>6.06</v>
      </c>
      <c r="M45">
        <v>30.07</v>
      </c>
      <c r="N45">
        <v>50.29</v>
      </c>
      <c r="O45">
        <v>71.03</v>
      </c>
      <c r="P45">
        <v>26.609999999999992</v>
      </c>
      <c r="Q45">
        <v>8.7041465053763449</v>
      </c>
      <c r="R45">
        <v>8.9700000000000006</v>
      </c>
      <c r="S45">
        <v>11.17</v>
      </c>
      <c r="T45">
        <v>0</v>
      </c>
      <c r="U45">
        <v>58.71</v>
      </c>
      <c r="V45">
        <v>8.81</v>
      </c>
      <c r="W45">
        <v>19.02</v>
      </c>
      <c r="X45">
        <v>59.88</v>
      </c>
      <c r="Y45">
        <v>0</v>
      </c>
      <c r="Z45">
        <v>0</v>
      </c>
      <c r="AA45">
        <v>0</v>
      </c>
      <c r="AB45">
        <v>0.84757839459864937</v>
      </c>
      <c r="AC45">
        <v>0</v>
      </c>
      <c r="AD45">
        <v>0</v>
      </c>
      <c r="AE45">
        <v>6.9790900832702514</v>
      </c>
      <c r="AF45">
        <v>5.926901622718054</v>
      </c>
      <c r="AG45">
        <v>28.046872000000004</v>
      </c>
      <c r="AH45">
        <v>0</v>
      </c>
      <c r="AI45">
        <v>0</v>
      </c>
      <c r="AJ45">
        <v>0</v>
      </c>
      <c r="AK45">
        <v>22.194973995271877</v>
      </c>
      <c r="AL45">
        <v>9.1912289156626485</v>
      </c>
      <c r="AM45">
        <v>0</v>
      </c>
      <c r="AN45">
        <v>0</v>
      </c>
      <c r="AO45">
        <v>0</v>
      </c>
      <c r="AP45">
        <v>2.1740400000000002</v>
      </c>
      <c r="AQ45">
        <v>0</v>
      </c>
      <c r="AR45">
        <v>0.46996648550724623</v>
      </c>
      <c r="AS45">
        <v>1.936833184656557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716.30318865085394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279.21155746379225</v>
      </c>
      <c r="L46">
        <v>6.06</v>
      </c>
      <c r="M46">
        <v>30.07</v>
      </c>
      <c r="N46">
        <v>50.29</v>
      </c>
      <c r="O46">
        <v>71.03</v>
      </c>
      <c r="P46">
        <v>26.609999999999992</v>
      </c>
      <c r="Q46">
        <v>8.7041465053763449</v>
      </c>
      <c r="R46">
        <v>8.9700000000000006</v>
      </c>
      <c r="S46">
        <v>11.17</v>
      </c>
      <c r="T46">
        <v>0</v>
      </c>
      <c r="U46">
        <v>58.71</v>
      </c>
      <c r="V46">
        <v>8.81</v>
      </c>
      <c r="W46">
        <v>19.02</v>
      </c>
      <c r="X46">
        <v>59.88</v>
      </c>
      <c r="Y46">
        <v>0</v>
      </c>
      <c r="Z46">
        <v>0</v>
      </c>
      <c r="AA46">
        <v>0</v>
      </c>
      <c r="AB46">
        <v>0.84757839459864937</v>
      </c>
      <c r="AC46">
        <v>0</v>
      </c>
      <c r="AD46">
        <v>0</v>
      </c>
      <c r="AE46">
        <v>6.9790900832702514</v>
      </c>
      <c r="AF46">
        <v>5.926901622718054</v>
      </c>
      <c r="AG46">
        <v>28.046872000000004</v>
      </c>
      <c r="AH46">
        <v>0</v>
      </c>
      <c r="AI46">
        <v>0</v>
      </c>
      <c r="AJ46">
        <v>0</v>
      </c>
      <c r="AK46">
        <v>22.194973995271877</v>
      </c>
      <c r="AL46">
        <v>9.1912289156626485</v>
      </c>
      <c r="AM46">
        <v>0</v>
      </c>
      <c r="AN46">
        <v>0</v>
      </c>
      <c r="AO46">
        <v>0</v>
      </c>
      <c r="AP46">
        <v>2.1740400000000002</v>
      </c>
      <c r="AQ46">
        <v>0</v>
      </c>
      <c r="AR46">
        <v>14.959867753623184</v>
      </c>
      <c r="AS46">
        <v>1.936833184656557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730.79308991896983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285</v>
      </c>
      <c r="L47">
        <v>6.06</v>
      </c>
      <c r="M47">
        <v>30.07</v>
      </c>
      <c r="N47">
        <v>50.29</v>
      </c>
      <c r="O47">
        <v>71.03</v>
      </c>
      <c r="P47">
        <v>26.609999999999992</v>
      </c>
      <c r="Q47">
        <v>8.7041465053763449</v>
      </c>
      <c r="R47">
        <v>8.9700000000000006</v>
      </c>
      <c r="S47">
        <v>11.17</v>
      </c>
      <c r="T47">
        <v>0</v>
      </c>
      <c r="U47">
        <v>58.71</v>
      </c>
      <c r="V47">
        <v>8.81</v>
      </c>
      <c r="W47">
        <v>19.02</v>
      </c>
      <c r="X47">
        <v>59.88</v>
      </c>
      <c r="Y47">
        <v>0</v>
      </c>
      <c r="Z47">
        <v>0</v>
      </c>
      <c r="AA47">
        <v>0</v>
      </c>
      <c r="AB47">
        <v>0.84757839459864937</v>
      </c>
      <c r="AC47">
        <v>0</v>
      </c>
      <c r="AD47">
        <v>0</v>
      </c>
      <c r="AE47">
        <v>6.9790900832702514</v>
      </c>
      <c r="AF47">
        <v>5.926901622718054</v>
      </c>
      <c r="AG47">
        <v>28.046872000000004</v>
      </c>
      <c r="AH47">
        <v>0</v>
      </c>
      <c r="AI47">
        <v>0</v>
      </c>
      <c r="AJ47">
        <v>0</v>
      </c>
      <c r="AK47">
        <v>22.194973995271877</v>
      </c>
      <c r="AL47">
        <v>9.1912289156626485</v>
      </c>
      <c r="AM47">
        <v>0</v>
      </c>
      <c r="AN47">
        <v>0</v>
      </c>
      <c r="AO47">
        <v>0</v>
      </c>
      <c r="AP47">
        <v>4.3392960000000009</v>
      </c>
      <c r="AQ47">
        <v>0</v>
      </c>
      <c r="AR47">
        <v>14.959867753623184</v>
      </c>
      <c r="AS47">
        <v>4.5544127267320844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741.36436799725311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285</v>
      </c>
      <c r="L48">
        <v>6.06</v>
      </c>
      <c r="M48">
        <v>30.07</v>
      </c>
      <c r="N48">
        <v>50.29</v>
      </c>
      <c r="O48">
        <v>71.03</v>
      </c>
      <c r="P48">
        <v>26.609999999999992</v>
      </c>
      <c r="Q48">
        <v>8.7041465053763449</v>
      </c>
      <c r="R48">
        <v>8.9700000000000006</v>
      </c>
      <c r="S48">
        <v>11.17</v>
      </c>
      <c r="T48">
        <v>0</v>
      </c>
      <c r="U48">
        <v>58.71</v>
      </c>
      <c r="V48">
        <v>8.81</v>
      </c>
      <c r="W48">
        <v>19.02</v>
      </c>
      <c r="X48">
        <v>59.88</v>
      </c>
      <c r="Y48">
        <v>0</v>
      </c>
      <c r="Z48">
        <v>0</v>
      </c>
      <c r="AA48">
        <v>0</v>
      </c>
      <c r="AB48">
        <v>0.84757839459864937</v>
      </c>
      <c r="AC48">
        <v>0</v>
      </c>
      <c r="AD48">
        <v>0</v>
      </c>
      <c r="AE48">
        <v>6.9790900832702514</v>
      </c>
      <c r="AF48">
        <v>5.926901622718054</v>
      </c>
      <c r="AG48">
        <v>28.046872000000004</v>
      </c>
      <c r="AH48">
        <v>0</v>
      </c>
      <c r="AI48">
        <v>0</v>
      </c>
      <c r="AJ48">
        <v>0</v>
      </c>
      <c r="AK48">
        <v>22.194973995271877</v>
      </c>
      <c r="AL48">
        <v>9.1912289156626485</v>
      </c>
      <c r="AM48">
        <v>0</v>
      </c>
      <c r="AN48">
        <v>0</v>
      </c>
      <c r="AO48">
        <v>0</v>
      </c>
      <c r="AP48">
        <v>2.1740400000000002</v>
      </c>
      <c r="AQ48">
        <v>0</v>
      </c>
      <c r="AR48">
        <v>1.1683278985507242</v>
      </c>
      <c r="AS48">
        <v>4.5544127267320844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725.4075721421807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</v>
      </c>
      <c r="L49">
        <v>5.98</v>
      </c>
      <c r="M49">
        <v>30.07</v>
      </c>
      <c r="N49">
        <v>50.29</v>
      </c>
      <c r="O49">
        <v>71.03</v>
      </c>
      <c r="P49">
        <v>26.609999999999992</v>
      </c>
      <c r="Q49">
        <v>8.7041465053763449</v>
      </c>
      <c r="R49">
        <v>8.9700000000000006</v>
      </c>
      <c r="S49">
        <v>11.17</v>
      </c>
      <c r="T49">
        <v>0</v>
      </c>
      <c r="U49">
        <v>58.71</v>
      </c>
      <c r="V49">
        <v>8.81</v>
      </c>
      <c r="W49">
        <v>19.02</v>
      </c>
      <c r="X49">
        <v>59.88</v>
      </c>
      <c r="Y49">
        <v>0</v>
      </c>
      <c r="Z49">
        <v>0</v>
      </c>
      <c r="AA49">
        <v>0</v>
      </c>
      <c r="AB49">
        <v>0.84757839459864937</v>
      </c>
      <c r="AC49">
        <v>0</v>
      </c>
      <c r="AD49">
        <v>0</v>
      </c>
      <c r="AE49">
        <v>6.9790900832702514</v>
      </c>
      <c r="AF49">
        <v>5.926901622718054</v>
      </c>
      <c r="AG49">
        <v>28.046872000000004</v>
      </c>
      <c r="AH49">
        <v>0</v>
      </c>
      <c r="AI49">
        <v>0</v>
      </c>
      <c r="AJ49">
        <v>0</v>
      </c>
      <c r="AK49">
        <v>22.194973995271877</v>
      </c>
      <c r="AL49">
        <v>9.1912289156626485</v>
      </c>
      <c r="AM49">
        <v>0</v>
      </c>
      <c r="AN49">
        <v>0</v>
      </c>
      <c r="AO49">
        <v>0</v>
      </c>
      <c r="AP49">
        <v>2.1740400000000002</v>
      </c>
      <c r="AQ49">
        <v>0</v>
      </c>
      <c r="AR49">
        <v>0.46996648550724623</v>
      </c>
      <c r="AS49">
        <v>4.5544127267320844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720.62921072913718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</v>
      </c>
      <c r="L50">
        <v>5.98</v>
      </c>
      <c r="M50">
        <v>30.07</v>
      </c>
      <c r="N50">
        <v>50.29</v>
      </c>
      <c r="O50">
        <v>71.03</v>
      </c>
      <c r="P50">
        <v>26.609999999999992</v>
      </c>
      <c r="Q50">
        <v>8.7041465053763449</v>
      </c>
      <c r="R50">
        <v>8.9700000000000006</v>
      </c>
      <c r="S50">
        <v>11.17</v>
      </c>
      <c r="T50">
        <v>0</v>
      </c>
      <c r="U50">
        <v>58.71</v>
      </c>
      <c r="V50">
        <v>8.81</v>
      </c>
      <c r="W50">
        <v>19.02</v>
      </c>
      <c r="X50">
        <v>59.88</v>
      </c>
      <c r="Y50">
        <v>0</v>
      </c>
      <c r="Z50">
        <v>0</v>
      </c>
      <c r="AA50">
        <v>0</v>
      </c>
      <c r="AB50">
        <v>0.84757839459864937</v>
      </c>
      <c r="AC50">
        <v>0</v>
      </c>
      <c r="AD50">
        <v>0</v>
      </c>
      <c r="AE50">
        <v>6.9790900832702514</v>
      </c>
      <c r="AF50">
        <v>5.926901622718054</v>
      </c>
      <c r="AG50">
        <v>28.046872000000004</v>
      </c>
      <c r="AH50">
        <v>0</v>
      </c>
      <c r="AI50">
        <v>0</v>
      </c>
      <c r="AJ50">
        <v>0</v>
      </c>
      <c r="AK50">
        <v>22.194973995271877</v>
      </c>
      <c r="AL50">
        <v>9.1912289156626485</v>
      </c>
      <c r="AM50">
        <v>0</v>
      </c>
      <c r="AN50">
        <v>0</v>
      </c>
      <c r="AO50">
        <v>0</v>
      </c>
      <c r="AP50">
        <v>2.1740400000000002</v>
      </c>
      <c r="AQ50">
        <v>0</v>
      </c>
      <c r="AR50">
        <v>0.46996648550724623</v>
      </c>
      <c r="AS50">
        <v>4.5544127267320844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720.62921072913718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280.99999999999994</v>
      </c>
      <c r="L51">
        <v>3.3900000000000006</v>
      </c>
      <c r="M51">
        <v>30.07</v>
      </c>
      <c r="N51">
        <v>50.29</v>
      </c>
      <c r="O51">
        <v>71.03</v>
      </c>
      <c r="P51">
        <v>26.609999999999992</v>
      </c>
      <c r="Q51">
        <v>8.7041465053763449</v>
      </c>
      <c r="R51">
        <v>8.9700000000000006</v>
      </c>
      <c r="S51">
        <v>11.17</v>
      </c>
      <c r="T51">
        <v>0</v>
      </c>
      <c r="U51">
        <v>58.71</v>
      </c>
      <c r="V51">
        <v>8.81</v>
      </c>
      <c r="W51">
        <v>19.02</v>
      </c>
      <c r="X51">
        <v>59.88</v>
      </c>
      <c r="Y51">
        <v>0</v>
      </c>
      <c r="Z51">
        <v>0</v>
      </c>
      <c r="AA51">
        <v>0</v>
      </c>
      <c r="AB51">
        <v>0.84757839459864937</v>
      </c>
      <c r="AC51">
        <v>0</v>
      </c>
      <c r="AD51">
        <v>0</v>
      </c>
      <c r="AE51">
        <v>6.9790900832702514</v>
      </c>
      <c r="AF51">
        <v>5.926901622718054</v>
      </c>
      <c r="AG51">
        <v>28.046872000000004</v>
      </c>
      <c r="AH51">
        <v>0</v>
      </c>
      <c r="AI51">
        <v>0</v>
      </c>
      <c r="AJ51">
        <v>0</v>
      </c>
      <c r="AK51">
        <v>22.194973995271877</v>
      </c>
      <c r="AL51">
        <v>9.1912289156626485</v>
      </c>
      <c r="AM51">
        <v>0</v>
      </c>
      <c r="AN51">
        <v>0</v>
      </c>
      <c r="AO51">
        <v>0</v>
      </c>
      <c r="AP51">
        <v>4.3392960000000009</v>
      </c>
      <c r="AQ51">
        <v>0</v>
      </c>
      <c r="AR51">
        <v>0.46996648550724623</v>
      </c>
      <c r="AS51">
        <v>4.5544127267320844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720.20446672913715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</v>
      </c>
      <c r="L52">
        <v>3.3900000000000006</v>
      </c>
      <c r="M52">
        <v>30.07</v>
      </c>
      <c r="N52">
        <v>50.29</v>
      </c>
      <c r="O52">
        <v>71.03</v>
      </c>
      <c r="P52">
        <v>26.609999999999992</v>
      </c>
      <c r="Q52">
        <v>8.7041465053763449</v>
      </c>
      <c r="R52">
        <v>8.9700000000000006</v>
      </c>
      <c r="S52">
        <v>11.17</v>
      </c>
      <c r="T52">
        <v>0</v>
      </c>
      <c r="U52">
        <v>58.71</v>
      </c>
      <c r="V52">
        <v>8.81</v>
      </c>
      <c r="W52">
        <v>19.02</v>
      </c>
      <c r="X52">
        <v>59.88</v>
      </c>
      <c r="Y52">
        <v>0</v>
      </c>
      <c r="Z52">
        <v>0</v>
      </c>
      <c r="AA52">
        <v>0</v>
      </c>
      <c r="AB52">
        <v>0.84757839459864937</v>
      </c>
      <c r="AC52">
        <v>0</v>
      </c>
      <c r="AD52">
        <v>0</v>
      </c>
      <c r="AE52">
        <v>6.9790900832702514</v>
      </c>
      <c r="AF52">
        <v>5.926901622718054</v>
      </c>
      <c r="AG52">
        <v>28.046872000000004</v>
      </c>
      <c r="AH52">
        <v>0</v>
      </c>
      <c r="AI52">
        <v>0</v>
      </c>
      <c r="AJ52">
        <v>0</v>
      </c>
      <c r="AK52">
        <v>22.194973995271877</v>
      </c>
      <c r="AL52">
        <v>9.1912289156626485</v>
      </c>
      <c r="AM52">
        <v>0</v>
      </c>
      <c r="AN52">
        <v>0</v>
      </c>
      <c r="AO52">
        <v>0</v>
      </c>
      <c r="AP52">
        <v>2.1740400000000002</v>
      </c>
      <c r="AQ52">
        <v>0</v>
      </c>
      <c r="AR52">
        <v>0.46996648550724623</v>
      </c>
      <c r="AS52">
        <v>4.5544127267320844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718.03921072913715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</v>
      </c>
      <c r="L53">
        <v>3.3900000000000006</v>
      </c>
      <c r="M53">
        <v>30.07</v>
      </c>
      <c r="N53">
        <v>50.29</v>
      </c>
      <c r="O53">
        <v>71.03</v>
      </c>
      <c r="P53">
        <v>26.61</v>
      </c>
      <c r="Q53">
        <v>5.0900000000000007</v>
      </c>
      <c r="R53">
        <v>6.26</v>
      </c>
      <c r="S53">
        <v>5.63</v>
      </c>
      <c r="T53">
        <v>0</v>
      </c>
      <c r="U53">
        <v>58.71</v>
      </c>
      <c r="V53">
        <v>8.8158460517584611</v>
      </c>
      <c r="W53">
        <v>19.024994747899161</v>
      </c>
      <c r="X53">
        <v>60.094967347276189</v>
      </c>
      <c r="Y53">
        <v>0</v>
      </c>
      <c r="Z53">
        <v>0</v>
      </c>
      <c r="AA53">
        <v>0</v>
      </c>
      <c r="AB53">
        <v>0.84757839459864937</v>
      </c>
      <c r="AC53">
        <v>0</v>
      </c>
      <c r="AD53">
        <v>0</v>
      </c>
      <c r="AE53">
        <v>6.9790900832702514</v>
      </c>
      <c r="AF53">
        <v>5.926901622718054</v>
      </c>
      <c r="AG53">
        <v>28.046872000000004</v>
      </c>
      <c r="AH53">
        <v>0</v>
      </c>
      <c r="AI53">
        <v>0</v>
      </c>
      <c r="AJ53">
        <v>0</v>
      </c>
      <c r="AK53">
        <v>22.194973995271877</v>
      </c>
      <c r="AL53">
        <v>1.6785929432013769</v>
      </c>
      <c r="AM53">
        <v>0</v>
      </c>
      <c r="AN53">
        <v>0</v>
      </c>
      <c r="AO53">
        <v>0</v>
      </c>
      <c r="AP53">
        <v>2.1740400000000002</v>
      </c>
      <c r="AQ53">
        <v>0</v>
      </c>
      <c r="AR53">
        <v>0.46996648550724623</v>
      </c>
      <c r="AS53">
        <v>1.936833184656557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696.27065685615787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</v>
      </c>
      <c r="L54">
        <v>3.3900000000000006</v>
      </c>
      <c r="M54">
        <v>30.07</v>
      </c>
      <c r="N54">
        <v>50.29</v>
      </c>
      <c r="O54">
        <v>71.03</v>
      </c>
      <c r="P54">
        <v>26.61</v>
      </c>
      <c r="Q54">
        <v>5.0900000000000007</v>
      </c>
      <c r="R54">
        <v>6.26</v>
      </c>
      <c r="S54">
        <v>5.63</v>
      </c>
      <c r="T54">
        <v>0</v>
      </c>
      <c r="U54">
        <v>58.71</v>
      </c>
      <c r="V54">
        <v>8.8158460517584611</v>
      </c>
      <c r="W54">
        <v>19.024994747899161</v>
      </c>
      <c r="X54">
        <v>60.094967347276189</v>
      </c>
      <c r="Y54">
        <v>0</v>
      </c>
      <c r="Z54">
        <v>0</v>
      </c>
      <c r="AA54">
        <v>0</v>
      </c>
      <c r="AB54">
        <v>0.84757839459864937</v>
      </c>
      <c r="AC54">
        <v>0</v>
      </c>
      <c r="AD54">
        <v>0</v>
      </c>
      <c r="AE54">
        <v>6.9790900832702514</v>
      </c>
      <c r="AF54">
        <v>5.926901622718054</v>
      </c>
      <c r="AG54">
        <v>28.046872000000004</v>
      </c>
      <c r="AH54">
        <v>0</v>
      </c>
      <c r="AI54">
        <v>0</v>
      </c>
      <c r="AJ54">
        <v>0</v>
      </c>
      <c r="AK54">
        <v>22.194973995271877</v>
      </c>
      <c r="AL54">
        <v>1.6785929432013769</v>
      </c>
      <c r="AM54">
        <v>0</v>
      </c>
      <c r="AN54">
        <v>0</v>
      </c>
      <c r="AO54">
        <v>0</v>
      </c>
      <c r="AP54">
        <v>2.1740400000000002</v>
      </c>
      <c r="AQ54">
        <v>0</v>
      </c>
      <c r="AR54">
        <v>0.46996648550724623</v>
      </c>
      <c r="AS54">
        <v>1.936833184656557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696.27065685615787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276.17</v>
      </c>
      <c r="L55">
        <v>3.3900000000000006</v>
      </c>
      <c r="M55">
        <v>30.07</v>
      </c>
      <c r="N55">
        <v>50.29</v>
      </c>
      <c r="O55">
        <v>71.03</v>
      </c>
      <c r="P55">
        <v>18.14</v>
      </c>
      <c r="Q55">
        <v>5.0900000000000007</v>
      </c>
      <c r="R55">
        <v>6.26</v>
      </c>
      <c r="S55">
        <v>5.63</v>
      </c>
      <c r="T55">
        <v>0</v>
      </c>
      <c r="U55">
        <v>58.71</v>
      </c>
      <c r="V55">
        <v>6.620000000000001</v>
      </c>
      <c r="W55">
        <v>15.4</v>
      </c>
      <c r="X55">
        <v>48.51</v>
      </c>
      <c r="Y55">
        <v>0</v>
      </c>
      <c r="Z55">
        <v>0</v>
      </c>
      <c r="AA55">
        <v>0</v>
      </c>
      <c r="AB55">
        <v>0.84757839459864937</v>
      </c>
      <c r="AC55">
        <v>0</v>
      </c>
      <c r="AD55">
        <v>0</v>
      </c>
      <c r="AE55">
        <v>6.9790900832702514</v>
      </c>
      <c r="AF55">
        <v>5.926901622718054</v>
      </c>
      <c r="AG55">
        <v>28.046872000000004</v>
      </c>
      <c r="AH55">
        <v>0</v>
      </c>
      <c r="AI55">
        <v>0</v>
      </c>
      <c r="AJ55">
        <v>0</v>
      </c>
      <c r="AK55">
        <v>22.194973995271877</v>
      </c>
      <c r="AL55">
        <v>1.6785929432013769</v>
      </c>
      <c r="AM55">
        <v>0</v>
      </c>
      <c r="AN55">
        <v>0</v>
      </c>
      <c r="AO55">
        <v>0</v>
      </c>
      <c r="AP55">
        <v>4.3392960000000009</v>
      </c>
      <c r="AQ55">
        <v>0</v>
      </c>
      <c r="AR55">
        <v>0.46996648550724623</v>
      </c>
      <c r="AS55">
        <v>1.936833184656557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667.73010470922395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276.17</v>
      </c>
      <c r="L56">
        <v>3.3900000000000006</v>
      </c>
      <c r="M56">
        <v>30.07</v>
      </c>
      <c r="N56">
        <v>50.29</v>
      </c>
      <c r="O56">
        <v>71.03</v>
      </c>
      <c r="P56">
        <v>18.14</v>
      </c>
      <c r="Q56">
        <v>5.0900000000000007</v>
      </c>
      <c r="R56">
        <v>6.26</v>
      </c>
      <c r="S56">
        <v>5.63</v>
      </c>
      <c r="T56">
        <v>0</v>
      </c>
      <c r="U56">
        <v>58.71</v>
      </c>
      <c r="V56">
        <v>6.620000000000001</v>
      </c>
      <c r="W56">
        <v>15.4</v>
      </c>
      <c r="X56">
        <v>48.51</v>
      </c>
      <c r="Y56">
        <v>0</v>
      </c>
      <c r="Z56">
        <v>0</v>
      </c>
      <c r="AA56">
        <v>0</v>
      </c>
      <c r="AB56">
        <v>0.84757839459864937</v>
      </c>
      <c r="AC56">
        <v>0</v>
      </c>
      <c r="AD56">
        <v>0</v>
      </c>
      <c r="AE56">
        <v>6.9790900832702514</v>
      </c>
      <c r="AF56">
        <v>5.926901622718054</v>
      </c>
      <c r="AG56">
        <v>28.046872000000004</v>
      </c>
      <c r="AH56">
        <v>0</v>
      </c>
      <c r="AI56">
        <v>0</v>
      </c>
      <c r="AJ56">
        <v>0</v>
      </c>
      <c r="AK56">
        <v>22.194973995271877</v>
      </c>
      <c r="AL56">
        <v>1.6785929432013769</v>
      </c>
      <c r="AM56">
        <v>0</v>
      </c>
      <c r="AN56">
        <v>0</v>
      </c>
      <c r="AO56">
        <v>0</v>
      </c>
      <c r="AP56">
        <v>2.4375599999999999</v>
      </c>
      <c r="AQ56">
        <v>0</v>
      </c>
      <c r="AR56">
        <v>0.46996648550724623</v>
      </c>
      <c r="AS56">
        <v>1.936833184656557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665.82836870922392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276.1623760490283</v>
      </c>
      <c r="L57">
        <v>3.3900000000000006</v>
      </c>
      <c r="M57">
        <v>36.76</v>
      </c>
      <c r="N57">
        <v>50.29</v>
      </c>
      <c r="O57">
        <v>71.03</v>
      </c>
      <c r="P57">
        <v>14.701554404145076</v>
      </c>
      <c r="Q57">
        <v>5.0900000000000007</v>
      </c>
      <c r="R57">
        <v>6.26</v>
      </c>
      <c r="S57">
        <v>5.63</v>
      </c>
      <c r="T57">
        <v>0</v>
      </c>
      <c r="U57">
        <v>59.152966101694908</v>
      </c>
      <c r="V57">
        <v>4.92</v>
      </c>
      <c r="W57">
        <v>12.18</v>
      </c>
      <c r="X57">
        <v>33.743520450751248</v>
      </c>
      <c r="Y57">
        <v>0</v>
      </c>
      <c r="Z57">
        <v>0</v>
      </c>
      <c r="AA57">
        <v>0</v>
      </c>
      <c r="AB57">
        <v>0.84757839459864937</v>
      </c>
      <c r="AC57">
        <v>0</v>
      </c>
      <c r="AD57">
        <v>0</v>
      </c>
      <c r="AE57">
        <v>6.9790900832702514</v>
      </c>
      <c r="AF57">
        <v>5.926901622718054</v>
      </c>
      <c r="AG57">
        <v>28.046872000000004</v>
      </c>
      <c r="AH57">
        <v>0</v>
      </c>
      <c r="AI57">
        <v>0</v>
      </c>
      <c r="AJ57">
        <v>0</v>
      </c>
      <c r="AK57">
        <v>22.194973995271877</v>
      </c>
      <c r="AL57">
        <v>1.6785929432013769</v>
      </c>
      <c r="AM57">
        <v>0</v>
      </c>
      <c r="AN57">
        <v>0</v>
      </c>
      <c r="AO57">
        <v>0</v>
      </c>
      <c r="AP57">
        <v>2.4375599999999999</v>
      </c>
      <c r="AQ57">
        <v>0</v>
      </c>
      <c r="AR57">
        <v>0.46996648550724623</v>
      </c>
      <c r="AS57">
        <v>1.936833184656557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649.82878571484332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276.1623760490283</v>
      </c>
      <c r="L58">
        <v>3.3900000000000006</v>
      </c>
      <c r="M58">
        <v>44.36</v>
      </c>
      <c r="N58">
        <v>50.29</v>
      </c>
      <c r="O58">
        <v>71.03</v>
      </c>
      <c r="P58">
        <v>14.701554404145076</v>
      </c>
      <c r="Q58">
        <v>5.0900000000000007</v>
      </c>
      <c r="R58">
        <v>6.26</v>
      </c>
      <c r="S58">
        <v>5.63</v>
      </c>
      <c r="T58">
        <v>0</v>
      </c>
      <c r="U58">
        <v>59.2</v>
      </c>
      <c r="V58">
        <v>4.92</v>
      </c>
      <c r="W58">
        <v>10.603573836817263</v>
      </c>
      <c r="X58">
        <v>33.743520450751248</v>
      </c>
      <c r="Y58">
        <v>0</v>
      </c>
      <c r="Z58">
        <v>0</v>
      </c>
      <c r="AA58">
        <v>0</v>
      </c>
      <c r="AB58">
        <v>0.84757839459864937</v>
      </c>
      <c r="AC58">
        <v>0</v>
      </c>
      <c r="AD58">
        <v>0</v>
      </c>
      <c r="AE58">
        <v>6.9790900832702514</v>
      </c>
      <c r="AF58">
        <v>5.926901622718054</v>
      </c>
      <c r="AG58">
        <v>28.046872000000004</v>
      </c>
      <c r="AH58">
        <v>0</v>
      </c>
      <c r="AI58">
        <v>0</v>
      </c>
      <c r="AJ58">
        <v>0</v>
      </c>
      <c r="AK58">
        <v>22.194973995271877</v>
      </c>
      <c r="AL58">
        <v>1.6785929432013769</v>
      </c>
      <c r="AM58">
        <v>0</v>
      </c>
      <c r="AN58">
        <v>0</v>
      </c>
      <c r="AO58">
        <v>0</v>
      </c>
      <c r="AP58">
        <v>2.4375599999999999</v>
      </c>
      <c r="AQ58">
        <v>0</v>
      </c>
      <c r="AR58">
        <v>0.46996648550724623</v>
      </c>
      <c r="AS58">
        <v>1.936833184656557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655.89939344996583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276.17</v>
      </c>
      <c r="L59">
        <v>3.3900000000000006</v>
      </c>
      <c r="M59">
        <v>49.52</v>
      </c>
      <c r="N59">
        <v>50.29</v>
      </c>
      <c r="O59">
        <v>71.03</v>
      </c>
      <c r="P59">
        <v>26.02</v>
      </c>
      <c r="Q59">
        <v>5.0900000000000007</v>
      </c>
      <c r="R59">
        <v>6.26</v>
      </c>
      <c r="S59">
        <v>5.63</v>
      </c>
      <c r="T59">
        <v>0</v>
      </c>
      <c r="U59">
        <v>59.2</v>
      </c>
      <c r="V59">
        <v>8.8158460517584611</v>
      </c>
      <c r="W59">
        <v>14.815006738544476</v>
      </c>
      <c r="X59">
        <v>61.3</v>
      </c>
      <c r="Y59">
        <v>0</v>
      </c>
      <c r="Z59">
        <v>0</v>
      </c>
      <c r="AA59">
        <v>0</v>
      </c>
      <c r="AB59">
        <v>0.84757839459864937</v>
      </c>
      <c r="AC59">
        <v>0</v>
      </c>
      <c r="AD59">
        <v>0</v>
      </c>
      <c r="AE59">
        <v>6.9790900832702514</v>
      </c>
      <c r="AF59">
        <v>5.926901622718054</v>
      </c>
      <c r="AG59">
        <v>28.046872000000004</v>
      </c>
      <c r="AH59">
        <v>0</v>
      </c>
      <c r="AI59">
        <v>0</v>
      </c>
      <c r="AJ59">
        <v>0</v>
      </c>
      <c r="AK59">
        <v>22.194973995271877</v>
      </c>
      <c r="AL59">
        <v>1.6785929432013769</v>
      </c>
      <c r="AM59">
        <v>0</v>
      </c>
      <c r="AN59">
        <v>0</v>
      </c>
      <c r="AO59">
        <v>0</v>
      </c>
      <c r="AP59">
        <v>2.4375599999999999</v>
      </c>
      <c r="AQ59">
        <v>0</v>
      </c>
      <c r="AR59">
        <v>0.28110144927536224</v>
      </c>
      <c r="AS59">
        <v>1.936833184656557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707.86035646329503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276.17</v>
      </c>
      <c r="L60">
        <v>3.3900000000000006</v>
      </c>
      <c r="M60">
        <v>50.13</v>
      </c>
      <c r="N60">
        <v>50.29</v>
      </c>
      <c r="O60">
        <v>71.03</v>
      </c>
      <c r="P60">
        <v>26.609999999999992</v>
      </c>
      <c r="Q60">
        <v>5.0900000000000007</v>
      </c>
      <c r="R60">
        <v>6.26</v>
      </c>
      <c r="S60">
        <v>5.63</v>
      </c>
      <c r="T60">
        <v>0</v>
      </c>
      <c r="U60">
        <v>59.2</v>
      </c>
      <c r="V60">
        <v>8.8158460517584611</v>
      </c>
      <c r="W60">
        <v>19.024994747899161</v>
      </c>
      <c r="X60">
        <v>61.3</v>
      </c>
      <c r="Y60">
        <v>0</v>
      </c>
      <c r="Z60">
        <v>0</v>
      </c>
      <c r="AA60">
        <v>0</v>
      </c>
      <c r="AB60">
        <v>0.84757839459864937</v>
      </c>
      <c r="AC60">
        <v>0</v>
      </c>
      <c r="AD60">
        <v>0</v>
      </c>
      <c r="AE60">
        <v>6.9790900832702514</v>
      </c>
      <c r="AF60">
        <v>5.926901622718054</v>
      </c>
      <c r="AG60">
        <v>28.046872000000004</v>
      </c>
      <c r="AH60">
        <v>0</v>
      </c>
      <c r="AI60">
        <v>0</v>
      </c>
      <c r="AJ60">
        <v>0</v>
      </c>
      <c r="AK60">
        <v>22.194973995271877</v>
      </c>
      <c r="AL60">
        <v>1.6785929432013769</v>
      </c>
      <c r="AM60">
        <v>0</v>
      </c>
      <c r="AN60">
        <v>0</v>
      </c>
      <c r="AO60">
        <v>0</v>
      </c>
      <c r="AP60">
        <v>2.4375599999999999</v>
      </c>
      <c r="AQ60">
        <v>0</v>
      </c>
      <c r="AR60">
        <v>0.28110144927536224</v>
      </c>
      <c r="AS60">
        <v>1.936833184656557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713.27034447264975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276.17</v>
      </c>
      <c r="L61">
        <v>3.3900000000000006</v>
      </c>
      <c r="M61">
        <v>52.86</v>
      </c>
      <c r="N61">
        <v>50.29</v>
      </c>
      <c r="O61">
        <v>71.03</v>
      </c>
      <c r="P61">
        <v>26.609999999999992</v>
      </c>
      <c r="Q61">
        <v>8.7041465053763449</v>
      </c>
      <c r="R61">
        <v>8.9700000000000006</v>
      </c>
      <c r="S61">
        <v>10.309999999999999</v>
      </c>
      <c r="T61">
        <v>0</v>
      </c>
      <c r="U61">
        <v>59.2</v>
      </c>
      <c r="V61">
        <v>8.8158460517584611</v>
      </c>
      <c r="W61">
        <v>19.024994747899161</v>
      </c>
      <c r="X61">
        <v>61.3</v>
      </c>
      <c r="Y61">
        <v>0</v>
      </c>
      <c r="Z61">
        <v>0</v>
      </c>
      <c r="AA61">
        <v>0</v>
      </c>
      <c r="AB61">
        <v>0.84757839459864937</v>
      </c>
      <c r="AC61">
        <v>0</v>
      </c>
      <c r="AD61">
        <v>0</v>
      </c>
      <c r="AE61">
        <v>6.9790900832702514</v>
      </c>
      <c r="AF61">
        <v>5.926901622718054</v>
      </c>
      <c r="AG61">
        <v>28.046872000000004</v>
      </c>
      <c r="AH61">
        <v>0</v>
      </c>
      <c r="AI61">
        <v>0</v>
      </c>
      <c r="AJ61">
        <v>0</v>
      </c>
      <c r="AK61">
        <v>22.194973995271877</v>
      </c>
      <c r="AL61">
        <v>1.6785929432013769</v>
      </c>
      <c r="AM61">
        <v>0</v>
      </c>
      <c r="AN61">
        <v>0</v>
      </c>
      <c r="AO61">
        <v>0</v>
      </c>
      <c r="AP61">
        <v>2.4375599999999999</v>
      </c>
      <c r="AQ61">
        <v>0</v>
      </c>
      <c r="AR61">
        <v>0.28110144927536224</v>
      </c>
      <c r="AS61">
        <v>1.936833184656557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727.00449097802618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276.17</v>
      </c>
      <c r="L62">
        <v>5.98</v>
      </c>
      <c r="M62">
        <v>53.47</v>
      </c>
      <c r="N62">
        <v>50.29</v>
      </c>
      <c r="O62">
        <v>71.03</v>
      </c>
      <c r="P62">
        <v>26.609999999999992</v>
      </c>
      <c r="Q62">
        <v>8.7041465053763449</v>
      </c>
      <c r="R62">
        <v>8.9700000000000006</v>
      </c>
      <c r="S62">
        <v>11.17</v>
      </c>
      <c r="T62">
        <v>0</v>
      </c>
      <c r="U62">
        <v>59.2</v>
      </c>
      <c r="V62">
        <v>8.8158460517584611</v>
      </c>
      <c r="W62">
        <v>19.024994747899161</v>
      </c>
      <c r="X62">
        <v>61.3</v>
      </c>
      <c r="Y62">
        <v>0</v>
      </c>
      <c r="Z62">
        <v>0</v>
      </c>
      <c r="AA62">
        <v>0</v>
      </c>
      <c r="AB62">
        <v>0.84757839459864937</v>
      </c>
      <c r="AC62">
        <v>0</v>
      </c>
      <c r="AD62">
        <v>0</v>
      </c>
      <c r="AE62">
        <v>6.9790900832702514</v>
      </c>
      <c r="AF62">
        <v>5.926901622718054</v>
      </c>
      <c r="AG62">
        <v>28.046872000000004</v>
      </c>
      <c r="AH62">
        <v>0</v>
      </c>
      <c r="AI62">
        <v>0</v>
      </c>
      <c r="AJ62">
        <v>0</v>
      </c>
      <c r="AK62">
        <v>22.194973995271877</v>
      </c>
      <c r="AL62">
        <v>1.6785929432013769</v>
      </c>
      <c r="AM62">
        <v>0</v>
      </c>
      <c r="AN62">
        <v>0</v>
      </c>
      <c r="AO62">
        <v>0</v>
      </c>
      <c r="AP62">
        <v>2.4375599999999999</v>
      </c>
      <c r="AQ62">
        <v>0</v>
      </c>
      <c r="AR62">
        <v>0.28110144927536224</v>
      </c>
      <c r="AS62">
        <v>1.936833184656557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731.06449097802624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276.1623760490283</v>
      </c>
      <c r="L63">
        <v>3.3900000000000006</v>
      </c>
      <c r="M63">
        <v>56.199999999999996</v>
      </c>
      <c r="N63">
        <v>50.29</v>
      </c>
      <c r="O63">
        <v>71.03</v>
      </c>
      <c r="P63">
        <v>26.609999999999992</v>
      </c>
      <c r="Q63">
        <v>5.0900000000000007</v>
      </c>
      <c r="R63">
        <v>6.26</v>
      </c>
      <c r="S63">
        <v>5.63</v>
      </c>
      <c r="T63">
        <v>0</v>
      </c>
      <c r="U63">
        <v>59.2</v>
      </c>
      <c r="V63">
        <v>8.4850668216153391</v>
      </c>
      <c r="W63">
        <v>19.024994747899161</v>
      </c>
      <c r="X63">
        <v>61.3</v>
      </c>
      <c r="Y63">
        <v>0</v>
      </c>
      <c r="Z63">
        <v>0</v>
      </c>
      <c r="AA63">
        <v>0</v>
      </c>
      <c r="AB63">
        <v>0.84757839459864937</v>
      </c>
      <c r="AC63">
        <v>0</v>
      </c>
      <c r="AD63">
        <v>0</v>
      </c>
      <c r="AE63">
        <v>6.9790900832702514</v>
      </c>
      <c r="AF63">
        <v>5.926901622718054</v>
      </c>
      <c r="AG63">
        <v>28.046872000000004</v>
      </c>
      <c r="AH63">
        <v>0</v>
      </c>
      <c r="AI63">
        <v>0</v>
      </c>
      <c r="AJ63">
        <v>0</v>
      </c>
      <c r="AK63">
        <v>22.194973995271877</v>
      </c>
      <c r="AL63">
        <v>1.6785929432013769</v>
      </c>
      <c r="AM63">
        <v>0</v>
      </c>
      <c r="AN63">
        <v>0</v>
      </c>
      <c r="AO63">
        <v>0</v>
      </c>
      <c r="AP63">
        <v>2.4375599999999999</v>
      </c>
      <c r="AQ63">
        <v>0</v>
      </c>
      <c r="AR63">
        <v>0.28110144927536224</v>
      </c>
      <c r="AS63">
        <v>1.936833184656557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719.00194129153488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276.17</v>
      </c>
      <c r="L64">
        <v>3.3900000000000006</v>
      </c>
      <c r="M64">
        <v>56.81</v>
      </c>
      <c r="N64">
        <v>50.29</v>
      </c>
      <c r="O64">
        <v>71.03</v>
      </c>
      <c r="P64">
        <v>26.609999999999992</v>
      </c>
      <c r="Q64">
        <v>5.0900000000000007</v>
      </c>
      <c r="R64">
        <v>6.26</v>
      </c>
      <c r="S64">
        <v>5.63</v>
      </c>
      <c r="T64">
        <v>0</v>
      </c>
      <c r="U64">
        <v>59.2</v>
      </c>
      <c r="V64">
        <v>8.8149355742296915</v>
      </c>
      <c r="W64">
        <v>19.024994747899161</v>
      </c>
      <c r="X64">
        <v>61.3</v>
      </c>
      <c r="Y64">
        <v>0</v>
      </c>
      <c r="Z64">
        <v>0</v>
      </c>
      <c r="AA64">
        <v>0</v>
      </c>
      <c r="AB64">
        <v>0.84757839459864937</v>
      </c>
      <c r="AC64">
        <v>0</v>
      </c>
      <c r="AD64">
        <v>0</v>
      </c>
      <c r="AE64">
        <v>6.9790900832702514</v>
      </c>
      <c r="AF64">
        <v>5.926901622718054</v>
      </c>
      <c r="AG64">
        <v>28.046872000000004</v>
      </c>
      <c r="AH64">
        <v>0</v>
      </c>
      <c r="AI64">
        <v>0</v>
      </c>
      <c r="AJ64">
        <v>0</v>
      </c>
      <c r="AK64">
        <v>22.194973995271877</v>
      </c>
      <c r="AL64">
        <v>1.6785929432013769</v>
      </c>
      <c r="AM64">
        <v>0</v>
      </c>
      <c r="AN64">
        <v>0</v>
      </c>
      <c r="AO64">
        <v>0</v>
      </c>
      <c r="AP64">
        <v>2.4375599999999999</v>
      </c>
      <c r="AQ64">
        <v>0</v>
      </c>
      <c r="AR64">
        <v>0.28110144927536224</v>
      </c>
      <c r="AS64">
        <v>1.936833184656557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719.94943399512101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276.17</v>
      </c>
      <c r="L65">
        <v>5.98</v>
      </c>
      <c r="M65">
        <v>59.54</v>
      </c>
      <c r="N65">
        <v>50.29</v>
      </c>
      <c r="O65">
        <v>71.03</v>
      </c>
      <c r="P65">
        <v>26.609999999999992</v>
      </c>
      <c r="Q65">
        <v>8.7041465053763449</v>
      </c>
      <c r="R65">
        <v>8.8000000000000007</v>
      </c>
      <c r="S65">
        <v>11.17</v>
      </c>
      <c r="T65">
        <v>0</v>
      </c>
      <c r="U65">
        <v>59.2</v>
      </c>
      <c r="V65">
        <v>8.8149355742296915</v>
      </c>
      <c r="W65">
        <v>19.024994747899161</v>
      </c>
      <c r="X65">
        <v>61.3</v>
      </c>
      <c r="Y65">
        <v>0</v>
      </c>
      <c r="Z65">
        <v>0</v>
      </c>
      <c r="AA65">
        <v>0</v>
      </c>
      <c r="AB65">
        <v>0.84757839459864937</v>
      </c>
      <c r="AC65">
        <v>0</v>
      </c>
      <c r="AD65">
        <v>3.8650719152157467</v>
      </c>
      <c r="AE65">
        <v>13.958180166540503</v>
      </c>
      <c r="AF65">
        <v>5.926901622718054</v>
      </c>
      <c r="AG65">
        <v>28.046872000000004</v>
      </c>
      <c r="AH65">
        <v>9.9039028511087626</v>
      </c>
      <c r="AI65">
        <v>0</v>
      </c>
      <c r="AJ65">
        <v>0</v>
      </c>
      <c r="AK65">
        <v>22.194973995271877</v>
      </c>
      <c r="AL65">
        <v>1.6785929432013769</v>
      </c>
      <c r="AM65">
        <v>0</v>
      </c>
      <c r="AN65">
        <v>0</v>
      </c>
      <c r="AO65">
        <v>0</v>
      </c>
      <c r="AP65">
        <v>4.3392960000000009</v>
      </c>
      <c r="AQ65">
        <v>0</v>
      </c>
      <c r="AR65">
        <v>0.28110144927536224</v>
      </c>
      <c r="AS65">
        <v>1.936833184656557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759.61338135009225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276.17</v>
      </c>
      <c r="L66">
        <v>5.95</v>
      </c>
      <c r="M66">
        <v>60.15</v>
      </c>
      <c r="N66">
        <v>50.29</v>
      </c>
      <c r="O66">
        <v>71.03</v>
      </c>
      <c r="P66">
        <v>26.609999999999992</v>
      </c>
      <c r="Q66">
        <v>8.7041465053763449</v>
      </c>
      <c r="R66">
        <v>8.9750221729490036</v>
      </c>
      <c r="S66">
        <v>11.17</v>
      </c>
      <c r="T66">
        <v>0</v>
      </c>
      <c r="U66">
        <v>59.2</v>
      </c>
      <c r="V66">
        <v>8.8149355742296915</v>
      </c>
      <c r="W66">
        <v>19.024994747899161</v>
      </c>
      <c r="X66">
        <v>61.3</v>
      </c>
      <c r="Y66">
        <v>0</v>
      </c>
      <c r="Z66">
        <v>0</v>
      </c>
      <c r="AA66">
        <v>0</v>
      </c>
      <c r="AB66">
        <v>0.84757839459864937</v>
      </c>
      <c r="AC66">
        <v>0</v>
      </c>
      <c r="AD66">
        <v>3.8650719152157467</v>
      </c>
      <c r="AE66">
        <v>13.958180166540503</v>
      </c>
      <c r="AF66">
        <v>5.926901622718054</v>
      </c>
      <c r="AG66">
        <v>28.046872000000004</v>
      </c>
      <c r="AH66">
        <v>19.807805702217525</v>
      </c>
      <c r="AI66">
        <v>0</v>
      </c>
      <c r="AJ66">
        <v>0</v>
      </c>
      <c r="AK66">
        <v>22.194973995271877</v>
      </c>
      <c r="AL66">
        <v>1.6785929432013769</v>
      </c>
      <c r="AM66">
        <v>0</v>
      </c>
      <c r="AN66">
        <v>0</v>
      </c>
      <c r="AO66">
        <v>0</v>
      </c>
      <c r="AP66">
        <v>2.4375599999999999</v>
      </c>
      <c r="AQ66">
        <v>0</v>
      </c>
      <c r="AR66">
        <v>0.28110144927536224</v>
      </c>
      <c r="AS66">
        <v>1.936833184656557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768.37057037414979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276.17</v>
      </c>
      <c r="L67">
        <v>5.9800000000000013</v>
      </c>
      <c r="M67">
        <v>61.39</v>
      </c>
      <c r="N67">
        <v>50.29</v>
      </c>
      <c r="O67">
        <v>71.03</v>
      </c>
      <c r="P67">
        <v>26.609999999999992</v>
      </c>
      <c r="Q67">
        <v>8.7041465053763449</v>
      </c>
      <c r="R67">
        <v>8.9750221729490036</v>
      </c>
      <c r="S67">
        <v>11.17</v>
      </c>
      <c r="T67">
        <v>0</v>
      </c>
      <c r="U67">
        <v>59.2</v>
      </c>
      <c r="V67">
        <v>8.81</v>
      </c>
      <c r="W67">
        <v>19.02</v>
      </c>
      <c r="X67">
        <v>61.3</v>
      </c>
      <c r="Y67">
        <v>0</v>
      </c>
      <c r="Z67">
        <v>0</v>
      </c>
      <c r="AA67">
        <v>0</v>
      </c>
      <c r="AB67">
        <v>0.84757839459864937</v>
      </c>
      <c r="AC67">
        <v>0</v>
      </c>
      <c r="AD67">
        <v>3.8650719152157467</v>
      </c>
      <c r="AE67">
        <v>13.958180166540503</v>
      </c>
      <c r="AF67">
        <v>5.926901622718054</v>
      </c>
      <c r="AG67">
        <v>28.046872000000004</v>
      </c>
      <c r="AH67">
        <v>19.807805702217525</v>
      </c>
      <c r="AI67">
        <v>0</v>
      </c>
      <c r="AJ67">
        <v>0</v>
      </c>
      <c r="AK67">
        <v>22.194973995271877</v>
      </c>
      <c r="AL67">
        <v>1.6785929432013769</v>
      </c>
      <c r="AM67">
        <v>0</v>
      </c>
      <c r="AN67">
        <v>0</v>
      </c>
      <c r="AO67">
        <v>0</v>
      </c>
      <c r="AP67">
        <v>2.4375599999999999</v>
      </c>
      <c r="AQ67">
        <v>10.32136984126984</v>
      </c>
      <c r="AR67">
        <v>0.28110144927536224</v>
      </c>
      <c r="AS67">
        <v>1.936833184656557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779.95200989329066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276.17</v>
      </c>
      <c r="L68">
        <v>5.9800000000000013</v>
      </c>
      <c r="M68">
        <v>61.480000000000004</v>
      </c>
      <c r="N68">
        <v>50.29</v>
      </c>
      <c r="O68">
        <v>71.03</v>
      </c>
      <c r="P68">
        <v>26.609999999999992</v>
      </c>
      <c r="Q68">
        <v>8.24</v>
      </c>
      <c r="R68">
        <v>8.9750221729490036</v>
      </c>
      <c r="S68">
        <v>11.17</v>
      </c>
      <c r="T68">
        <v>0</v>
      </c>
      <c r="U68">
        <v>59.2</v>
      </c>
      <c r="V68">
        <v>8.81</v>
      </c>
      <c r="W68">
        <v>19.02</v>
      </c>
      <c r="X68">
        <v>61.3</v>
      </c>
      <c r="Y68">
        <v>0</v>
      </c>
      <c r="Z68">
        <v>0</v>
      </c>
      <c r="AA68">
        <v>0</v>
      </c>
      <c r="AB68">
        <v>0.84757839459864937</v>
      </c>
      <c r="AC68">
        <v>0</v>
      </c>
      <c r="AD68">
        <v>3.8650719152157467</v>
      </c>
      <c r="AE68">
        <v>13.958180166540503</v>
      </c>
      <c r="AF68">
        <v>5.926901622718054</v>
      </c>
      <c r="AG68">
        <v>28.046872000000004</v>
      </c>
      <c r="AH68">
        <v>29.470149947201683</v>
      </c>
      <c r="AI68">
        <v>0</v>
      </c>
      <c r="AJ68">
        <v>0</v>
      </c>
      <c r="AK68">
        <v>22.194973995271877</v>
      </c>
      <c r="AL68">
        <v>1.6785929432013769</v>
      </c>
      <c r="AM68">
        <v>0</v>
      </c>
      <c r="AN68">
        <v>0</v>
      </c>
      <c r="AO68">
        <v>0</v>
      </c>
      <c r="AP68">
        <v>2.4375599999999999</v>
      </c>
      <c r="AQ68">
        <v>20.628876190476191</v>
      </c>
      <c r="AR68">
        <v>0.28110144927536224</v>
      </c>
      <c r="AS68">
        <v>1.936833184656557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799.54771398210482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274.37</v>
      </c>
      <c r="L69">
        <v>5.98</v>
      </c>
      <c r="M69">
        <v>61.480000000000004</v>
      </c>
      <c r="N69">
        <v>50.29</v>
      </c>
      <c r="O69">
        <v>71.03</v>
      </c>
      <c r="P69">
        <v>26.609999999999992</v>
      </c>
      <c r="Q69">
        <v>8.7043917213528506</v>
      </c>
      <c r="R69">
        <v>8.8699999999999992</v>
      </c>
      <c r="S69">
        <v>11.16560927672956</v>
      </c>
      <c r="T69">
        <v>0</v>
      </c>
      <c r="U69">
        <v>59.801483171705641</v>
      </c>
      <c r="V69">
        <v>8.81</v>
      </c>
      <c r="W69">
        <v>19.02</v>
      </c>
      <c r="X69">
        <v>61.3</v>
      </c>
      <c r="Y69">
        <v>0</v>
      </c>
      <c r="Z69">
        <v>0</v>
      </c>
      <c r="AA69">
        <v>0</v>
      </c>
      <c r="AB69">
        <v>0.84757839459864937</v>
      </c>
      <c r="AC69">
        <v>0</v>
      </c>
      <c r="AD69">
        <v>3.8650719152157467</v>
      </c>
      <c r="AE69">
        <v>13.958180166540503</v>
      </c>
      <c r="AF69">
        <v>5.926901622718054</v>
      </c>
      <c r="AG69">
        <v>28.046872000000004</v>
      </c>
      <c r="AH69">
        <v>39.61561140443505</v>
      </c>
      <c r="AI69">
        <v>0</v>
      </c>
      <c r="AJ69">
        <v>0</v>
      </c>
      <c r="AK69">
        <v>22.194973995271877</v>
      </c>
      <c r="AL69">
        <v>1.6785929432013769</v>
      </c>
      <c r="AM69">
        <v>0</v>
      </c>
      <c r="AN69">
        <v>0</v>
      </c>
      <c r="AO69">
        <v>0</v>
      </c>
      <c r="AP69">
        <v>2.4375599999999999</v>
      </c>
      <c r="AQ69">
        <v>20.628876190476191</v>
      </c>
      <c r="AR69">
        <v>0.28110144927536224</v>
      </c>
      <c r="AS69">
        <v>1.936833184656557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808.84963743617732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268.14</v>
      </c>
      <c r="L70">
        <v>5.98</v>
      </c>
      <c r="M70">
        <v>61.480000000000004</v>
      </c>
      <c r="N70">
        <v>50.29</v>
      </c>
      <c r="O70">
        <v>71.03</v>
      </c>
      <c r="P70">
        <v>26.609999999999992</v>
      </c>
      <c r="Q70">
        <v>8.7043917213528506</v>
      </c>
      <c r="R70">
        <v>8.9756066536203516</v>
      </c>
      <c r="S70">
        <v>11.170000000000002</v>
      </c>
      <c r="T70">
        <v>0</v>
      </c>
      <c r="U70">
        <v>59.88</v>
      </c>
      <c r="V70">
        <v>8.81</v>
      </c>
      <c r="W70">
        <v>19.02</v>
      </c>
      <c r="X70">
        <v>61.3</v>
      </c>
      <c r="Y70">
        <v>0</v>
      </c>
      <c r="Z70">
        <v>0</v>
      </c>
      <c r="AA70">
        <v>0</v>
      </c>
      <c r="AB70">
        <v>0.84757839459864937</v>
      </c>
      <c r="AC70">
        <v>0</v>
      </c>
      <c r="AD70">
        <v>3.8650719152157467</v>
      </c>
      <c r="AE70">
        <v>13.958180166540503</v>
      </c>
      <c r="AF70">
        <v>5.926901622718054</v>
      </c>
      <c r="AG70">
        <v>28.046872000000004</v>
      </c>
      <c r="AH70">
        <v>39.61561140443505</v>
      </c>
      <c r="AI70">
        <v>0</v>
      </c>
      <c r="AJ70">
        <v>0</v>
      </c>
      <c r="AK70">
        <v>22.194973995271877</v>
      </c>
      <c r="AL70">
        <v>1.6785929432013769</v>
      </c>
      <c r="AM70">
        <v>0</v>
      </c>
      <c r="AN70">
        <v>0</v>
      </c>
      <c r="AO70">
        <v>0</v>
      </c>
      <c r="AP70">
        <v>2.4375599999999999</v>
      </c>
      <c r="AQ70">
        <v>30.95024603174603</v>
      </c>
      <c r="AR70">
        <v>0.28110144927536224</v>
      </c>
      <c r="AS70">
        <v>1.936833184656557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813.1295214826323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281</v>
      </c>
      <c r="L71">
        <v>3.27</v>
      </c>
      <c r="M71">
        <v>61.480000000000004</v>
      </c>
      <c r="N71">
        <v>50.29</v>
      </c>
      <c r="O71">
        <v>71.03</v>
      </c>
      <c r="P71">
        <v>26.609999999999992</v>
      </c>
      <c r="Q71">
        <v>8.7100000000000009</v>
      </c>
      <c r="R71">
        <v>8.9699999999999989</v>
      </c>
      <c r="S71">
        <v>11.17</v>
      </c>
      <c r="T71">
        <v>0</v>
      </c>
      <c r="U71">
        <v>59.88</v>
      </c>
      <c r="V71">
        <v>8.81</v>
      </c>
      <c r="W71">
        <v>19.02</v>
      </c>
      <c r="X71">
        <v>61.3</v>
      </c>
      <c r="Y71">
        <v>0</v>
      </c>
      <c r="Z71">
        <v>0</v>
      </c>
      <c r="AA71">
        <v>0</v>
      </c>
      <c r="AB71">
        <v>1.0144591147786945</v>
      </c>
      <c r="AC71">
        <v>0</v>
      </c>
      <c r="AD71">
        <v>3.8650719152157467</v>
      </c>
      <c r="AE71">
        <v>13.958180166540503</v>
      </c>
      <c r="AF71">
        <v>5.926901622718054</v>
      </c>
      <c r="AG71">
        <v>28.046872000000004</v>
      </c>
      <c r="AH71">
        <v>39.61561140443505</v>
      </c>
      <c r="AI71">
        <v>0</v>
      </c>
      <c r="AJ71">
        <v>0</v>
      </c>
      <c r="AK71">
        <v>22.194973995271877</v>
      </c>
      <c r="AL71">
        <v>1.6785929432013769</v>
      </c>
      <c r="AM71">
        <v>0</v>
      </c>
      <c r="AN71">
        <v>0</v>
      </c>
      <c r="AO71">
        <v>0</v>
      </c>
      <c r="AP71">
        <v>2.4375599999999999</v>
      </c>
      <c r="AQ71">
        <v>30.95024603174603</v>
      </c>
      <c r="AR71">
        <v>0.28110144927536224</v>
      </c>
      <c r="AS71">
        <v>1.936833184656557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823.44640382783905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281</v>
      </c>
      <c r="L72">
        <v>3.27</v>
      </c>
      <c r="M72">
        <v>61.480000000000004</v>
      </c>
      <c r="N72">
        <v>50.29</v>
      </c>
      <c r="O72">
        <v>71.03</v>
      </c>
      <c r="P72">
        <v>26.609999999999992</v>
      </c>
      <c r="Q72">
        <v>8.7100000000000009</v>
      </c>
      <c r="R72">
        <v>8.9699999999999989</v>
      </c>
      <c r="S72">
        <v>11.17</v>
      </c>
      <c r="T72">
        <v>0</v>
      </c>
      <c r="U72">
        <v>59.88</v>
      </c>
      <c r="V72">
        <v>8.81</v>
      </c>
      <c r="W72">
        <v>19.02</v>
      </c>
      <c r="X72">
        <v>61.3</v>
      </c>
      <c r="Y72">
        <v>0</v>
      </c>
      <c r="Z72">
        <v>0.46553272727272721</v>
      </c>
      <c r="AA72">
        <v>5.0161265822784822</v>
      </c>
      <c r="AB72">
        <v>1.6951567891972987</v>
      </c>
      <c r="AC72">
        <v>4.0979024658394847</v>
      </c>
      <c r="AD72">
        <v>7.734535957607874</v>
      </c>
      <c r="AE72">
        <v>13.958180166540503</v>
      </c>
      <c r="AF72">
        <v>5.926901622718054</v>
      </c>
      <c r="AG72">
        <v>28.046872000000004</v>
      </c>
      <c r="AH72">
        <v>49.519514255543818</v>
      </c>
      <c r="AI72">
        <v>0</v>
      </c>
      <c r="AJ72">
        <v>0</v>
      </c>
      <c r="AK72">
        <v>22.194973995271877</v>
      </c>
      <c r="AL72">
        <v>1.6785929432013769</v>
      </c>
      <c r="AM72">
        <v>0</v>
      </c>
      <c r="AN72">
        <v>0</v>
      </c>
      <c r="AO72">
        <v>0</v>
      </c>
      <c r="AP72">
        <v>2.4375599999999999</v>
      </c>
      <c r="AQ72">
        <v>30.95024603174603</v>
      </c>
      <c r="AR72">
        <v>0.28110144927536224</v>
      </c>
      <c r="AS72">
        <v>1.936833184656557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847.48003017114934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281</v>
      </c>
      <c r="L73">
        <v>3.27</v>
      </c>
      <c r="M73">
        <v>61.480000000000004</v>
      </c>
      <c r="N73">
        <v>50.29</v>
      </c>
      <c r="O73">
        <v>71.03</v>
      </c>
      <c r="P73">
        <v>26.609999999999992</v>
      </c>
      <c r="Q73">
        <v>8.7100000000000009</v>
      </c>
      <c r="R73">
        <v>8.9699999999999989</v>
      </c>
      <c r="S73">
        <v>11.17</v>
      </c>
      <c r="T73">
        <v>0</v>
      </c>
      <c r="U73">
        <v>59.88</v>
      </c>
      <c r="V73">
        <v>8.81</v>
      </c>
      <c r="W73">
        <v>19.02</v>
      </c>
      <c r="X73">
        <v>61.3</v>
      </c>
      <c r="Y73">
        <v>0</v>
      </c>
      <c r="Z73">
        <v>1.3965981818181816</v>
      </c>
      <c r="AA73">
        <v>11.899025316455699</v>
      </c>
      <c r="AB73">
        <v>3.3859219804951231</v>
      </c>
      <c r="AC73">
        <v>8.1958049316789694</v>
      </c>
      <c r="AD73">
        <v>11.604000000000003</v>
      </c>
      <c r="AE73">
        <v>13.958180166540503</v>
      </c>
      <c r="AF73">
        <v>5.926901622718054</v>
      </c>
      <c r="AG73">
        <v>28.046872000000004</v>
      </c>
      <c r="AH73">
        <v>59.423417106652586</v>
      </c>
      <c r="AI73">
        <v>0</v>
      </c>
      <c r="AJ73">
        <v>0</v>
      </c>
      <c r="AK73">
        <v>22.194973995271877</v>
      </c>
      <c r="AL73">
        <v>1.6785929432013769</v>
      </c>
      <c r="AM73">
        <v>2.2309317329332332</v>
      </c>
      <c r="AN73">
        <v>0</v>
      </c>
      <c r="AO73">
        <v>0</v>
      </c>
      <c r="AP73">
        <v>2.4375599999999999</v>
      </c>
      <c r="AQ73">
        <v>41.597407936507935</v>
      </c>
      <c r="AR73">
        <v>0.28110144927536224</v>
      </c>
      <c r="AS73">
        <v>1.936833184656557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887.73412254820516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281</v>
      </c>
      <c r="L74">
        <v>3.27</v>
      </c>
      <c r="M74">
        <v>61.480000000000004</v>
      </c>
      <c r="N74">
        <v>50.29</v>
      </c>
      <c r="O74">
        <v>71.03</v>
      </c>
      <c r="P74">
        <v>26.609999999999992</v>
      </c>
      <c r="Q74">
        <v>8.7100000000000009</v>
      </c>
      <c r="R74">
        <v>8.9699999999999989</v>
      </c>
      <c r="S74">
        <v>11.17</v>
      </c>
      <c r="T74">
        <v>0</v>
      </c>
      <c r="U74">
        <v>59.88</v>
      </c>
      <c r="V74">
        <v>8.81</v>
      </c>
      <c r="W74">
        <v>19.02</v>
      </c>
      <c r="X74">
        <v>61.3</v>
      </c>
      <c r="Y74">
        <v>0</v>
      </c>
      <c r="Z74">
        <v>8.2829690909090896</v>
      </c>
      <c r="AA74">
        <v>17.850734177215195</v>
      </c>
      <c r="AB74">
        <v>16.727596399099774</v>
      </c>
      <c r="AC74">
        <v>12.306883932778387</v>
      </c>
      <c r="AD74">
        <v>15.477856169568513</v>
      </c>
      <c r="AE74">
        <v>20.932878122634371</v>
      </c>
      <c r="AF74">
        <v>13.17782454361055</v>
      </c>
      <c r="AG74">
        <v>28.046872000000004</v>
      </c>
      <c r="AH74">
        <v>59.423417106652586</v>
      </c>
      <c r="AI74">
        <v>0</v>
      </c>
      <c r="AJ74">
        <v>0</v>
      </c>
      <c r="AK74">
        <v>22.194973995271877</v>
      </c>
      <c r="AL74">
        <v>1.6785929432013769</v>
      </c>
      <c r="AM74">
        <v>4.4618634658664664</v>
      </c>
      <c r="AN74">
        <v>0</v>
      </c>
      <c r="AO74">
        <v>0</v>
      </c>
      <c r="AP74">
        <v>2.4375599999999999</v>
      </c>
      <c r="AQ74">
        <v>41.597407936507935</v>
      </c>
      <c r="AR74">
        <v>1.1683278985507242</v>
      </c>
      <c r="AS74">
        <v>1.936833184656557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939.24259096652315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280.93718472673334</v>
      </c>
      <c r="L75">
        <v>3.27</v>
      </c>
      <c r="M75">
        <v>61.480000000000004</v>
      </c>
      <c r="N75">
        <v>50.29</v>
      </c>
      <c r="O75">
        <v>71.03</v>
      </c>
      <c r="P75">
        <v>26.609999999999992</v>
      </c>
      <c r="Q75">
        <v>8.7043917213528506</v>
      </c>
      <c r="R75">
        <v>8.94</v>
      </c>
      <c r="S75">
        <v>11.124391785150079</v>
      </c>
      <c r="T75">
        <v>0</v>
      </c>
      <c r="U75">
        <v>59.88</v>
      </c>
      <c r="V75">
        <v>8.81</v>
      </c>
      <c r="W75">
        <v>19.02</v>
      </c>
      <c r="X75">
        <v>61.3</v>
      </c>
      <c r="Y75">
        <v>0</v>
      </c>
      <c r="Z75">
        <v>8.2829690909090896</v>
      </c>
      <c r="AA75">
        <v>17.850734177215195</v>
      </c>
      <c r="AB75">
        <v>16.727596399099774</v>
      </c>
      <c r="AC75">
        <v>12.306883932778387</v>
      </c>
      <c r="AD75">
        <v>15.477856169568513</v>
      </c>
      <c r="AE75">
        <v>20.932878122634371</v>
      </c>
      <c r="AF75">
        <v>13.17782454361055</v>
      </c>
      <c r="AG75">
        <v>28.046872000000004</v>
      </c>
      <c r="AH75">
        <v>59.423417106652586</v>
      </c>
      <c r="AI75">
        <v>0</v>
      </c>
      <c r="AJ75">
        <v>0</v>
      </c>
      <c r="AK75">
        <v>22.194973995271877</v>
      </c>
      <c r="AL75">
        <v>1.6785929432013769</v>
      </c>
      <c r="AM75">
        <v>4.4618634658664664</v>
      </c>
      <c r="AN75">
        <v>0</v>
      </c>
      <c r="AO75">
        <v>0</v>
      </c>
      <c r="AP75">
        <v>2.4375599999999999</v>
      </c>
      <c r="AQ75">
        <v>41.597407936507935</v>
      </c>
      <c r="AR75">
        <v>14.959867753623184</v>
      </c>
      <c r="AS75">
        <v>1.936833184656557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952.89009905483192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321.38</v>
      </c>
      <c r="L76">
        <v>3.27</v>
      </c>
      <c r="M76">
        <v>61.480000000000004</v>
      </c>
      <c r="N76">
        <v>50.29</v>
      </c>
      <c r="O76">
        <v>71.03</v>
      </c>
      <c r="P76">
        <v>26.609999999999992</v>
      </c>
      <c r="Q76">
        <v>8.7043917213528506</v>
      </c>
      <c r="R76">
        <v>8.9756066536203516</v>
      </c>
      <c r="S76">
        <v>11.170000000000002</v>
      </c>
      <c r="T76">
        <v>0</v>
      </c>
      <c r="U76">
        <v>59.88</v>
      </c>
      <c r="V76">
        <v>8.81</v>
      </c>
      <c r="W76">
        <v>19.02</v>
      </c>
      <c r="X76">
        <v>61.3</v>
      </c>
      <c r="Y76">
        <v>0</v>
      </c>
      <c r="Z76">
        <v>8.2829690909090896</v>
      </c>
      <c r="AA76">
        <v>17.850734177215195</v>
      </c>
      <c r="AB76">
        <v>16.727596399099774</v>
      </c>
      <c r="AC76">
        <v>12.306883932778387</v>
      </c>
      <c r="AD76">
        <v>15.477856169568513</v>
      </c>
      <c r="AE76">
        <v>20.932878122634371</v>
      </c>
      <c r="AF76">
        <v>13.17782454361055</v>
      </c>
      <c r="AG76">
        <v>28.046872000000004</v>
      </c>
      <c r="AH76">
        <v>59.423417106652586</v>
      </c>
      <c r="AI76">
        <v>0</v>
      </c>
      <c r="AJ76">
        <v>0</v>
      </c>
      <c r="AK76">
        <v>22.194973995271877</v>
      </c>
      <c r="AL76">
        <v>1.6785929432013769</v>
      </c>
      <c r="AM76">
        <v>4.4618634658664664</v>
      </c>
      <c r="AN76">
        <v>0</v>
      </c>
      <c r="AO76">
        <v>0</v>
      </c>
      <c r="AP76">
        <v>2.4375599999999999</v>
      </c>
      <c r="AQ76">
        <v>41.597407936507935</v>
      </c>
      <c r="AR76">
        <v>14.959867753623184</v>
      </c>
      <c r="AS76">
        <v>1.936833184656557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993.41412919656887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337.43</v>
      </c>
      <c r="L77">
        <v>3.27</v>
      </c>
      <c r="M77">
        <v>61.480000000000004</v>
      </c>
      <c r="N77">
        <v>50.29</v>
      </c>
      <c r="O77">
        <v>71.03</v>
      </c>
      <c r="P77">
        <v>26.609999999999992</v>
      </c>
      <c r="Q77">
        <v>8.7043917213528506</v>
      </c>
      <c r="R77">
        <v>8.9756066536203516</v>
      </c>
      <c r="S77">
        <v>11.170000000000002</v>
      </c>
      <c r="T77">
        <v>0</v>
      </c>
      <c r="U77">
        <v>59.88</v>
      </c>
      <c r="V77">
        <v>8.81</v>
      </c>
      <c r="W77">
        <v>19.02</v>
      </c>
      <c r="X77">
        <v>61.3</v>
      </c>
      <c r="Y77">
        <v>0</v>
      </c>
      <c r="Z77">
        <v>8.2829690909090896</v>
      </c>
      <c r="AA77">
        <v>17.850734177215195</v>
      </c>
      <c r="AB77">
        <v>16.727596399099774</v>
      </c>
      <c r="AC77">
        <v>12.306883932778387</v>
      </c>
      <c r="AD77">
        <v>15.477856169568513</v>
      </c>
      <c r="AE77">
        <v>20.932878122634371</v>
      </c>
      <c r="AF77">
        <v>13.17782454361055</v>
      </c>
      <c r="AG77">
        <v>28.046872000000004</v>
      </c>
      <c r="AH77">
        <v>59.423417106652586</v>
      </c>
      <c r="AI77">
        <v>0</v>
      </c>
      <c r="AJ77">
        <v>0</v>
      </c>
      <c r="AK77">
        <v>22.194973995271877</v>
      </c>
      <c r="AL77">
        <v>1.6785929432013769</v>
      </c>
      <c r="AM77">
        <v>4.4618634658664664</v>
      </c>
      <c r="AN77">
        <v>0</v>
      </c>
      <c r="AO77">
        <v>0</v>
      </c>
      <c r="AP77">
        <v>2.4375599999999999</v>
      </c>
      <c r="AQ77">
        <v>41.597407936507935</v>
      </c>
      <c r="AR77">
        <v>1.1683278985507242</v>
      </c>
      <c r="AS77">
        <v>1.936833184656557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995.6725893414964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337.43</v>
      </c>
      <c r="L78">
        <v>3.27</v>
      </c>
      <c r="M78">
        <v>61.480000000000004</v>
      </c>
      <c r="N78">
        <v>50.29</v>
      </c>
      <c r="O78">
        <v>71.03</v>
      </c>
      <c r="P78">
        <v>26.609999999999992</v>
      </c>
      <c r="Q78">
        <v>8.7043917213528506</v>
      </c>
      <c r="R78">
        <v>8.9756066536203516</v>
      </c>
      <c r="S78">
        <v>11.170000000000002</v>
      </c>
      <c r="T78">
        <v>0</v>
      </c>
      <c r="U78">
        <v>59.88</v>
      </c>
      <c r="V78">
        <v>8.81</v>
      </c>
      <c r="W78">
        <v>19.02</v>
      </c>
      <c r="X78">
        <v>61.3</v>
      </c>
      <c r="Y78">
        <v>0</v>
      </c>
      <c r="Z78">
        <v>8.2829690909090896</v>
      </c>
      <c r="AA78">
        <v>17.850734177215195</v>
      </c>
      <c r="AB78">
        <v>16.727596399099774</v>
      </c>
      <c r="AC78">
        <v>12.306883932778387</v>
      </c>
      <c r="AD78">
        <v>15.477856169568513</v>
      </c>
      <c r="AE78">
        <v>20.932878122634371</v>
      </c>
      <c r="AF78">
        <v>13.17782454361055</v>
      </c>
      <c r="AG78">
        <v>28.046872000000004</v>
      </c>
      <c r="AH78">
        <v>59.423417106652586</v>
      </c>
      <c r="AI78">
        <v>1.0804289080911231</v>
      </c>
      <c r="AJ78">
        <v>0</v>
      </c>
      <c r="AK78">
        <v>22.194973995271877</v>
      </c>
      <c r="AL78">
        <v>1.6785929432013769</v>
      </c>
      <c r="AM78">
        <v>4.4618634658664664</v>
      </c>
      <c r="AN78">
        <v>0</v>
      </c>
      <c r="AO78">
        <v>0</v>
      </c>
      <c r="AP78">
        <v>2.4375599999999999</v>
      </c>
      <c r="AQ78">
        <v>41.597407936507935</v>
      </c>
      <c r="AR78">
        <v>0.46996648550724623</v>
      </c>
      <c r="AS78">
        <v>1.936833184656557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996.05465683654404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325.29746009540406</v>
      </c>
      <c r="L79">
        <v>5.2501500428693912</v>
      </c>
      <c r="M79">
        <v>61.480000000000004</v>
      </c>
      <c r="N79">
        <v>50.29</v>
      </c>
      <c r="O79">
        <v>71.03</v>
      </c>
      <c r="P79">
        <v>26.609999999999992</v>
      </c>
      <c r="Q79">
        <v>8.7100000000000009</v>
      </c>
      <c r="R79">
        <v>9.08</v>
      </c>
      <c r="S79">
        <v>11.17</v>
      </c>
      <c r="T79">
        <v>0</v>
      </c>
      <c r="U79">
        <v>59.88</v>
      </c>
      <c r="V79">
        <v>8.81</v>
      </c>
      <c r="W79">
        <v>19.02</v>
      </c>
      <c r="X79">
        <v>61.3</v>
      </c>
      <c r="Y79">
        <v>0</v>
      </c>
      <c r="Z79">
        <v>8.2829690909090896</v>
      </c>
      <c r="AA79">
        <v>17.850734177215195</v>
      </c>
      <c r="AB79">
        <v>16.727596399099774</v>
      </c>
      <c r="AC79">
        <v>12.306883932778387</v>
      </c>
      <c r="AD79">
        <v>15.477856169568513</v>
      </c>
      <c r="AE79">
        <v>20.932878122634371</v>
      </c>
      <c r="AF79">
        <v>13.17782454361055</v>
      </c>
      <c r="AG79">
        <v>28.046872000000004</v>
      </c>
      <c r="AH79">
        <v>59.423417106652586</v>
      </c>
      <c r="AI79">
        <v>2.6922882953652785</v>
      </c>
      <c r="AJ79">
        <v>0</v>
      </c>
      <c r="AK79">
        <v>22.194973995271877</v>
      </c>
      <c r="AL79">
        <v>1.6785929432013769</v>
      </c>
      <c r="AM79">
        <v>4.4618634658664664</v>
      </c>
      <c r="AN79">
        <v>0</v>
      </c>
      <c r="AO79">
        <v>0</v>
      </c>
      <c r="AP79">
        <v>2.4375599999999999</v>
      </c>
      <c r="AQ79">
        <v>41.597407936507935</v>
      </c>
      <c r="AR79">
        <v>0.46996648550724623</v>
      </c>
      <c r="AS79">
        <v>1.936833184656557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987.62412798711853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278.52756765568955</v>
      </c>
      <c r="L80">
        <v>5.9800000000000013</v>
      </c>
      <c r="M80">
        <v>61.480000000000004</v>
      </c>
      <c r="N80">
        <v>50.29</v>
      </c>
      <c r="O80">
        <v>71.03</v>
      </c>
      <c r="P80">
        <v>26.609999999999992</v>
      </c>
      <c r="Q80">
        <v>8.7100000000000009</v>
      </c>
      <c r="R80">
        <v>8.9699999999999989</v>
      </c>
      <c r="S80">
        <v>11.17</v>
      </c>
      <c r="T80">
        <v>0</v>
      </c>
      <c r="U80">
        <v>59.88</v>
      </c>
      <c r="V80">
        <v>8.81</v>
      </c>
      <c r="W80">
        <v>19.02</v>
      </c>
      <c r="X80">
        <v>61.3</v>
      </c>
      <c r="Y80">
        <v>0</v>
      </c>
      <c r="Z80">
        <v>8.2829690909090896</v>
      </c>
      <c r="AA80">
        <v>11.894632911392407</v>
      </c>
      <c r="AB80">
        <v>16.727596399099774</v>
      </c>
      <c r="AC80">
        <v>12.306883932778387</v>
      </c>
      <c r="AD80">
        <v>15.477856169568513</v>
      </c>
      <c r="AE80">
        <v>20.932878122634371</v>
      </c>
      <c r="AF80">
        <v>13.17782454361055</v>
      </c>
      <c r="AG80">
        <v>28.046872000000004</v>
      </c>
      <c r="AH80">
        <v>59.423417106652586</v>
      </c>
      <c r="AI80">
        <v>14.014831893165747</v>
      </c>
      <c r="AJ80">
        <v>0</v>
      </c>
      <c r="AK80">
        <v>22.194973995271877</v>
      </c>
      <c r="AL80">
        <v>1.6785929432013769</v>
      </c>
      <c r="AM80">
        <v>4.4618634658664664</v>
      </c>
      <c r="AN80">
        <v>0</v>
      </c>
      <c r="AO80">
        <v>0</v>
      </c>
      <c r="AP80">
        <v>2.4375599999999999</v>
      </c>
      <c r="AQ80">
        <v>41.597407936507935</v>
      </c>
      <c r="AR80">
        <v>0.46996648550724623</v>
      </c>
      <c r="AS80">
        <v>1.936833184656557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946.84052783651214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274.12243257418908</v>
      </c>
      <c r="L81">
        <v>5.9800000000000013</v>
      </c>
      <c r="M81">
        <v>61.480000000000004</v>
      </c>
      <c r="N81">
        <v>50.29</v>
      </c>
      <c r="O81">
        <v>71.03</v>
      </c>
      <c r="P81">
        <v>26.609999999999992</v>
      </c>
      <c r="Q81">
        <v>8.7100000000000009</v>
      </c>
      <c r="R81">
        <v>8.9699999999999989</v>
      </c>
      <c r="S81">
        <v>11.17</v>
      </c>
      <c r="T81">
        <v>0</v>
      </c>
      <c r="U81">
        <v>59.88</v>
      </c>
      <c r="V81">
        <v>8.81</v>
      </c>
      <c r="W81">
        <v>17.739999999999998</v>
      </c>
      <c r="X81">
        <v>61.3</v>
      </c>
      <c r="Y81">
        <v>0</v>
      </c>
      <c r="Z81">
        <v>0.46553272727272721</v>
      </c>
      <c r="AA81">
        <v>5.2533164556962042</v>
      </c>
      <c r="AB81">
        <v>0.79048762190547617</v>
      </c>
      <c r="AC81">
        <v>8.1958049316789694</v>
      </c>
      <c r="AD81">
        <v>11.604000000000003</v>
      </c>
      <c r="AE81">
        <v>13.958180166540503</v>
      </c>
      <c r="AF81">
        <v>5.926901622718054</v>
      </c>
      <c r="AG81">
        <v>28.046872000000004</v>
      </c>
      <c r="AH81">
        <v>49.519514255543818</v>
      </c>
      <c r="AI81">
        <v>14.014831893165747</v>
      </c>
      <c r="AJ81">
        <v>0</v>
      </c>
      <c r="AK81">
        <v>22.194973995271877</v>
      </c>
      <c r="AL81">
        <v>1.6785929432013769</v>
      </c>
      <c r="AM81">
        <v>2.2309317329332332</v>
      </c>
      <c r="AN81">
        <v>0</v>
      </c>
      <c r="AO81">
        <v>0</v>
      </c>
      <c r="AP81">
        <v>2.4375599999999999</v>
      </c>
      <c r="AQ81">
        <v>41.597407936507935</v>
      </c>
      <c r="AR81">
        <v>0.46996648550724623</v>
      </c>
      <c r="AS81">
        <v>1.936833184656557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876.41414052678863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274.12243257418908</v>
      </c>
      <c r="L82">
        <v>5.9800000000000013</v>
      </c>
      <c r="M82">
        <v>61.480000000000004</v>
      </c>
      <c r="N82">
        <v>50.29</v>
      </c>
      <c r="O82">
        <v>71.03</v>
      </c>
      <c r="P82">
        <v>26.609999999999992</v>
      </c>
      <c r="Q82">
        <v>8.7100000000000009</v>
      </c>
      <c r="R82">
        <v>8.9699999999999989</v>
      </c>
      <c r="S82">
        <v>11.17</v>
      </c>
      <c r="T82">
        <v>0</v>
      </c>
      <c r="U82">
        <v>59.88</v>
      </c>
      <c r="V82">
        <v>8.81</v>
      </c>
      <c r="W82">
        <v>17.739999999999998</v>
      </c>
      <c r="X82">
        <v>61.3</v>
      </c>
      <c r="Y82">
        <v>0</v>
      </c>
      <c r="Z82">
        <v>0</v>
      </c>
      <c r="AA82">
        <v>0</v>
      </c>
      <c r="AB82">
        <v>0.79048762190547617</v>
      </c>
      <c r="AC82">
        <v>4.0979024658394847</v>
      </c>
      <c r="AD82">
        <v>7.734535957607874</v>
      </c>
      <c r="AE82">
        <v>13.958180166540503</v>
      </c>
      <c r="AF82">
        <v>5.926901622718054</v>
      </c>
      <c r="AG82">
        <v>28.046872000000004</v>
      </c>
      <c r="AH82">
        <v>49.519514255543818</v>
      </c>
      <c r="AI82">
        <v>14.014831893165747</v>
      </c>
      <c r="AJ82">
        <v>0</v>
      </c>
      <c r="AK82">
        <v>22.194973995271877</v>
      </c>
      <c r="AL82">
        <v>1.6785929432013769</v>
      </c>
      <c r="AM82">
        <v>0</v>
      </c>
      <c r="AN82">
        <v>0</v>
      </c>
      <c r="AO82">
        <v>0</v>
      </c>
      <c r="AP82">
        <v>2.4375599999999999</v>
      </c>
      <c r="AQ82">
        <v>41.597407936507935</v>
      </c>
      <c r="AR82">
        <v>0.46996648550724623</v>
      </c>
      <c r="AS82">
        <v>1.936833184656557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860.49699310265487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275.94000000000005</v>
      </c>
      <c r="L83">
        <v>5.9800000000000013</v>
      </c>
      <c r="M83">
        <v>61.480000000000004</v>
      </c>
      <c r="N83">
        <v>50.29</v>
      </c>
      <c r="O83">
        <v>71.03</v>
      </c>
      <c r="P83">
        <v>26.609999999999992</v>
      </c>
      <c r="Q83">
        <v>8.7058155080213897</v>
      </c>
      <c r="R83">
        <v>8.9699999999999989</v>
      </c>
      <c r="S83">
        <v>11.17</v>
      </c>
      <c r="T83">
        <v>0</v>
      </c>
      <c r="U83">
        <v>59.88</v>
      </c>
      <c r="V83">
        <v>8.81</v>
      </c>
      <c r="W83">
        <v>17.739999999999998</v>
      </c>
      <c r="X83">
        <v>61.3</v>
      </c>
      <c r="Y83">
        <v>0</v>
      </c>
      <c r="Z83">
        <v>0</v>
      </c>
      <c r="AA83">
        <v>0</v>
      </c>
      <c r="AB83">
        <v>0.79048762190547617</v>
      </c>
      <c r="AC83">
        <v>0</v>
      </c>
      <c r="AD83">
        <v>3.8650719152157467</v>
      </c>
      <c r="AE83">
        <v>13.958180166540503</v>
      </c>
      <c r="AF83">
        <v>5.926901622718054</v>
      </c>
      <c r="AG83">
        <v>28.046872000000004</v>
      </c>
      <c r="AH83">
        <v>39.61561140443505</v>
      </c>
      <c r="AI83">
        <v>14.014831893165747</v>
      </c>
      <c r="AJ83">
        <v>0</v>
      </c>
      <c r="AK83">
        <v>22.194973995271877</v>
      </c>
      <c r="AL83">
        <v>10.034255593803785</v>
      </c>
      <c r="AM83">
        <v>0</v>
      </c>
      <c r="AN83">
        <v>0</v>
      </c>
      <c r="AO83">
        <v>0</v>
      </c>
      <c r="AP83">
        <v>2.4375599999999999</v>
      </c>
      <c r="AQ83">
        <v>41.597407936507935</v>
      </c>
      <c r="AR83">
        <v>14.959867753623184</v>
      </c>
      <c r="AS83">
        <v>1.936833184656557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867.28467059586524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275.94000000000005</v>
      </c>
      <c r="L84">
        <v>5.98</v>
      </c>
      <c r="M84">
        <v>61.480000000000004</v>
      </c>
      <c r="N84">
        <v>50.29</v>
      </c>
      <c r="O84">
        <v>71.03</v>
      </c>
      <c r="P84">
        <v>26.609999999999992</v>
      </c>
      <c r="Q84">
        <v>8.7058155080213897</v>
      </c>
      <c r="R84">
        <v>8.9699999999999989</v>
      </c>
      <c r="S84">
        <v>11.17</v>
      </c>
      <c r="T84">
        <v>0</v>
      </c>
      <c r="U84">
        <v>59.88</v>
      </c>
      <c r="V84">
        <v>8.81</v>
      </c>
      <c r="W84">
        <v>17.739999999999998</v>
      </c>
      <c r="X84">
        <v>61.3</v>
      </c>
      <c r="Y84">
        <v>0</v>
      </c>
      <c r="Z84">
        <v>0</v>
      </c>
      <c r="AA84">
        <v>0</v>
      </c>
      <c r="AB84">
        <v>0.79048762190547617</v>
      </c>
      <c r="AC84">
        <v>0</v>
      </c>
      <c r="AD84">
        <v>3.8650719152157467</v>
      </c>
      <c r="AE84">
        <v>13.958180166540503</v>
      </c>
      <c r="AF84">
        <v>5.926901622718054</v>
      </c>
      <c r="AG84">
        <v>28.046872000000004</v>
      </c>
      <c r="AH84">
        <v>39.61561140443505</v>
      </c>
      <c r="AI84">
        <v>14.014831893165747</v>
      </c>
      <c r="AJ84">
        <v>0</v>
      </c>
      <c r="AK84">
        <v>22.194973995271877</v>
      </c>
      <c r="AL84">
        <v>50.14889672977624</v>
      </c>
      <c r="AM84">
        <v>0</v>
      </c>
      <c r="AN84">
        <v>0</v>
      </c>
      <c r="AO84">
        <v>0</v>
      </c>
      <c r="AP84">
        <v>2.4375599999999999</v>
      </c>
      <c r="AQ84">
        <v>30.95024603174603</v>
      </c>
      <c r="AR84">
        <v>14.959867753623184</v>
      </c>
      <c r="AS84">
        <v>1.936833184656557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896.75214982707575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275.94000000000005</v>
      </c>
      <c r="L85">
        <v>5.98</v>
      </c>
      <c r="M85">
        <v>61.480000000000004</v>
      </c>
      <c r="N85">
        <v>50.29</v>
      </c>
      <c r="O85">
        <v>71.03</v>
      </c>
      <c r="P85">
        <v>26.609999999999992</v>
      </c>
      <c r="Q85">
        <v>8.7058155080213897</v>
      </c>
      <c r="R85">
        <v>8.9699999999999989</v>
      </c>
      <c r="S85">
        <v>11.17</v>
      </c>
      <c r="T85">
        <v>0</v>
      </c>
      <c r="U85">
        <v>59.88</v>
      </c>
      <c r="V85">
        <v>8.81</v>
      </c>
      <c r="W85">
        <v>17.739999999999998</v>
      </c>
      <c r="X85">
        <v>61.3</v>
      </c>
      <c r="Y85">
        <v>0</v>
      </c>
      <c r="Z85">
        <v>0</v>
      </c>
      <c r="AA85">
        <v>0</v>
      </c>
      <c r="AB85">
        <v>0.79048762190547617</v>
      </c>
      <c r="AC85">
        <v>0</v>
      </c>
      <c r="AD85">
        <v>3.8650719152157467</v>
      </c>
      <c r="AE85">
        <v>6.9790900832702514</v>
      </c>
      <c r="AF85">
        <v>5.926901622718054</v>
      </c>
      <c r="AG85">
        <v>28.046872000000004</v>
      </c>
      <c r="AH85">
        <v>29.711708553326293</v>
      </c>
      <c r="AI85">
        <v>14.014831893165747</v>
      </c>
      <c r="AJ85">
        <v>0</v>
      </c>
      <c r="AK85">
        <v>22.194973995271877</v>
      </c>
      <c r="AL85">
        <v>50.14889672977624</v>
      </c>
      <c r="AM85">
        <v>0</v>
      </c>
      <c r="AN85">
        <v>0</v>
      </c>
      <c r="AO85">
        <v>0</v>
      </c>
      <c r="AP85">
        <v>2.4375599999999999</v>
      </c>
      <c r="AQ85">
        <v>30.95024603174603</v>
      </c>
      <c r="AR85">
        <v>1.1683278985507242</v>
      </c>
      <c r="AS85">
        <v>1.936833184656557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866.07761703762435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275.94000000000005</v>
      </c>
      <c r="L86">
        <v>5.98</v>
      </c>
      <c r="M86">
        <v>61.480000000000004</v>
      </c>
      <c r="N86">
        <v>50.29</v>
      </c>
      <c r="O86">
        <v>71.03</v>
      </c>
      <c r="P86">
        <v>26.609999999999992</v>
      </c>
      <c r="Q86">
        <v>8.7058155080213897</v>
      </c>
      <c r="R86">
        <v>8.9699999999999989</v>
      </c>
      <c r="S86">
        <v>11.17</v>
      </c>
      <c r="T86">
        <v>0</v>
      </c>
      <c r="U86">
        <v>59.88</v>
      </c>
      <c r="V86">
        <v>8.81</v>
      </c>
      <c r="W86">
        <v>17.739999999999998</v>
      </c>
      <c r="X86">
        <v>61.3</v>
      </c>
      <c r="Y86">
        <v>0</v>
      </c>
      <c r="Z86">
        <v>0</v>
      </c>
      <c r="AA86">
        <v>0</v>
      </c>
      <c r="AB86">
        <v>0.79048762190547617</v>
      </c>
      <c r="AC86">
        <v>0</v>
      </c>
      <c r="AD86">
        <v>3.8650719152157467</v>
      </c>
      <c r="AE86">
        <v>6.9790900832702514</v>
      </c>
      <c r="AF86">
        <v>5.926901622718054</v>
      </c>
      <c r="AG86">
        <v>28.046872000000004</v>
      </c>
      <c r="AH86">
        <v>29.711708553326293</v>
      </c>
      <c r="AI86">
        <v>2.1564658287509815</v>
      </c>
      <c r="AJ86">
        <v>0</v>
      </c>
      <c r="AK86">
        <v>22.194973995271877</v>
      </c>
      <c r="AL86">
        <v>50.14889672977624</v>
      </c>
      <c r="AM86">
        <v>0</v>
      </c>
      <c r="AN86">
        <v>0</v>
      </c>
      <c r="AO86">
        <v>0</v>
      </c>
      <c r="AP86">
        <v>2.4375599999999999</v>
      </c>
      <c r="AQ86">
        <v>30.95024603174603</v>
      </c>
      <c r="AR86">
        <v>0.46996648550724623</v>
      </c>
      <c r="AS86">
        <v>1.936833184656557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853.5208895601661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317.89799884253438</v>
      </c>
      <c r="L87">
        <v>5.98</v>
      </c>
      <c r="M87">
        <v>61.480000000000004</v>
      </c>
      <c r="N87">
        <v>50.29</v>
      </c>
      <c r="O87">
        <v>71.03</v>
      </c>
      <c r="P87">
        <v>26.609999999999992</v>
      </c>
      <c r="Q87">
        <v>8.7058155080213897</v>
      </c>
      <c r="R87">
        <v>8.98</v>
      </c>
      <c r="S87">
        <v>11.170000000000002</v>
      </c>
      <c r="T87">
        <v>0</v>
      </c>
      <c r="U87">
        <v>59.88</v>
      </c>
      <c r="V87">
        <v>8.81</v>
      </c>
      <c r="W87">
        <v>17.739999999999998</v>
      </c>
      <c r="X87">
        <v>61.3</v>
      </c>
      <c r="Y87">
        <v>0</v>
      </c>
      <c r="Z87">
        <v>0</v>
      </c>
      <c r="AA87">
        <v>0</v>
      </c>
      <c r="AB87">
        <v>0.79048762190547617</v>
      </c>
      <c r="AC87">
        <v>0</v>
      </c>
      <c r="AD87">
        <v>3.8650719152157467</v>
      </c>
      <c r="AE87">
        <v>6.9790900832702514</v>
      </c>
      <c r="AF87">
        <v>5.926901622718054</v>
      </c>
      <c r="AG87">
        <v>28.046872000000004</v>
      </c>
      <c r="AH87">
        <v>29.711708553326293</v>
      </c>
      <c r="AI87">
        <v>1.0804289080911231</v>
      </c>
      <c r="AJ87">
        <v>0</v>
      </c>
      <c r="AK87">
        <v>22.194973995271877</v>
      </c>
      <c r="AL87">
        <v>50.14889672977624</v>
      </c>
      <c r="AM87">
        <v>0</v>
      </c>
      <c r="AN87">
        <v>0</v>
      </c>
      <c r="AO87">
        <v>0</v>
      </c>
      <c r="AP87">
        <v>2.4375599999999999</v>
      </c>
      <c r="AQ87">
        <v>20.628876190476191</v>
      </c>
      <c r="AR87">
        <v>0.46996648550724623</v>
      </c>
      <c r="AS87">
        <v>1.936833184656557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884.09148164077067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383.78179620366808</v>
      </c>
      <c r="L88">
        <v>5.98</v>
      </c>
      <c r="M88">
        <v>61.480000000000004</v>
      </c>
      <c r="N88">
        <v>50.29</v>
      </c>
      <c r="O88">
        <v>71.03</v>
      </c>
      <c r="P88">
        <v>26.609999999999992</v>
      </c>
      <c r="Q88">
        <v>8.7058155080213897</v>
      </c>
      <c r="R88">
        <v>8.98</v>
      </c>
      <c r="S88">
        <v>11.170000000000002</v>
      </c>
      <c r="T88">
        <v>0</v>
      </c>
      <c r="U88">
        <v>59.88</v>
      </c>
      <c r="V88">
        <v>8.81</v>
      </c>
      <c r="W88">
        <v>17.739999999999998</v>
      </c>
      <c r="X88">
        <v>61.3</v>
      </c>
      <c r="Y88">
        <v>0</v>
      </c>
      <c r="Z88">
        <v>0</v>
      </c>
      <c r="AA88">
        <v>0</v>
      </c>
      <c r="AB88">
        <v>0.79048762190547617</v>
      </c>
      <c r="AC88">
        <v>0</v>
      </c>
      <c r="AD88">
        <v>3.8650719152157467</v>
      </c>
      <c r="AE88">
        <v>6.9790900832702514</v>
      </c>
      <c r="AF88">
        <v>5.926901622718054</v>
      </c>
      <c r="AG88">
        <v>28.046872000000004</v>
      </c>
      <c r="AH88">
        <v>19.807805702217525</v>
      </c>
      <c r="AI88">
        <v>0</v>
      </c>
      <c r="AJ88">
        <v>0</v>
      </c>
      <c r="AK88">
        <v>22.194973995271877</v>
      </c>
      <c r="AL88">
        <v>10.034255593803785</v>
      </c>
      <c r="AM88">
        <v>0</v>
      </c>
      <c r="AN88">
        <v>0</v>
      </c>
      <c r="AO88">
        <v>0</v>
      </c>
      <c r="AP88">
        <v>2.4375599999999999</v>
      </c>
      <c r="AQ88">
        <v>20.628876190476191</v>
      </c>
      <c r="AR88">
        <v>0.46996648550724623</v>
      </c>
      <c r="AS88">
        <v>1.936833184656557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898.87630610673205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395.73</v>
      </c>
      <c r="L89">
        <v>5.98</v>
      </c>
      <c r="M89">
        <v>61.480000000000004</v>
      </c>
      <c r="N89">
        <v>50.29</v>
      </c>
      <c r="O89">
        <v>71.03</v>
      </c>
      <c r="P89">
        <v>26.609999999999992</v>
      </c>
      <c r="Q89">
        <v>8.7058155080213897</v>
      </c>
      <c r="R89">
        <v>8.98</v>
      </c>
      <c r="S89">
        <v>11.170000000000002</v>
      </c>
      <c r="T89">
        <v>0</v>
      </c>
      <c r="U89">
        <v>59.88</v>
      </c>
      <c r="V89">
        <v>8.81</v>
      </c>
      <c r="W89">
        <v>17.739999999999998</v>
      </c>
      <c r="X89">
        <v>61.3</v>
      </c>
      <c r="Y89">
        <v>0</v>
      </c>
      <c r="Z89">
        <v>0</v>
      </c>
      <c r="AA89">
        <v>0</v>
      </c>
      <c r="AB89">
        <v>0.79048762190547617</v>
      </c>
      <c r="AC89">
        <v>0</v>
      </c>
      <c r="AD89">
        <v>3.8650719152157467</v>
      </c>
      <c r="AE89">
        <v>6.9790900832702514</v>
      </c>
      <c r="AF89">
        <v>5.926901622718054</v>
      </c>
      <c r="AG89">
        <v>28.046872000000004</v>
      </c>
      <c r="AH89">
        <v>19.807805702217525</v>
      </c>
      <c r="AI89">
        <v>0</v>
      </c>
      <c r="AJ89">
        <v>0</v>
      </c>
      <c r="AK89">
        <v>22.194973995271877</v>
      </c>
      <c r="AL89">
        <v>1.6785929432013769</v>
      </c>
      <c r="AM89">
        <v>0</v>
      </c>
      <c r="AN89">
        <v>0</v>
      </c>
      <c r="AO89">
        <v>0</v>
      </c>
      <c r="AP89">
        <v>2.4375599999999999</v>
      </c>
      <c r="AQ89">
        <v>20.628876190476191</v>
      </c>
      <c r="AR89">
        <v>0.46996648550724623</v>
      </c>
      <c r="AS89">
        <v>1.936833184656557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902.4688472524615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395.73</v>
      </c>
      <c r="L90">
        <v>5.98</v>
      </c>
      <c r="M90">
        <v>61.480000000000004</v>
      </c>
      <c r="N90">
        <v>50.29</v>
      </c>
      <c r="O90">
        <v>71.03</v>
      </c>
      <c r="P90">
        <v>26.609999999999992</v>
      </c>
      <c r="Q90">
        <v>8.7058155080213897</v>
      </c>
      <c r="R90">
        <v>8.98</v>
      </c>
      <c r="S90">
        <v>11.170000000000002</v>
      </c>
      <c r="T90">
        <v>0</v>
      </c>
      <c r="U90">
        <v>59.88</v>
      </c>
      <c r="V90">
        <v>8.81</v>
      </c>
      <c r="W90">
        <v>17.739999999999998</v>
      </c>
      <c r="X90">
        <v>61.3</v>
      </c>
      <c r="Y90">
        <v>0</v>
      </c>
      <c r="Z90">
        <v>0</v>
      </c>
      <c r="AA90">
        <v>0</v>
      </c>
      <c r="AB90">
        <v>0.79048762190547617</v>
      </c>
      <c r="AC90">
        <v>0</v>
      </c>
      <c r="AD90">
        <v>3.8650719152157467</v>
      </c>
      <c r="AE90">
        <v>6.9790900832702514</v>
      </c>
      <c r="AF90">
        <v>5.926901622718054</v>
      </c>
      <c r="AG90">
        <v>28.046872000000004</v>
      </c>
      <c r="AH90">
        <v>9.9039028511087626</v>
      </c>
      <c r="AI90">
        <v>0</v>
      </c>
      <c r="AJ90">
        <v>0</v>
      </c>
      <c r="AK90">
        <v>22.194973995271877</v>
      </c>
      <c r="AL90">
        <v>1.6785929432013769</v>
      </c>
      <c r="AM90">
        <v>0</v>
      </c>
      <c r="AN90">
        <v>0</v>
      </c>
      <c r="AO90">
        <v>0</v>
      </c>
      <c r="AP90">
        <v>2.4375599999999999</v>
      </c>
      <c r="AQ90">
        <v>10.32136984126984</v>
      </c>
      <c r="AR90">
        <v>1.1683278985507242</v>
      </c>
      <c r="AS90">
        <v>1.936833184656557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882.95579946519001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395.73</v>
      </c>
      <c r="L91">
        <v>5.98</v>
      </c>
      <c r="M91">
        <v>61.480000000000004</v>
      </c>
      <c r="N91">
        <v>50.29</v>
      </c>
      <c r="O91">
        <v>71.03</v>
      </c>
      <c r="P91">
        <v>26.609999999999992</v>
      </c>
      <c r="Q91">
        <v>8.7058155080213897</v>
      </c>
      <c r="R91">
        <v>8.98</v>
      </c>
      <c r="S91">
        <v>11.170000000000002</v>
      </c>
      <c r="T91">
        <v>0</v>
      </c>
      <c r="U91">
        <v>59.88</v>
      </c>
      <c r="V91">
        <v>8.9400000000000013</v>
      </c>
      <c r="W91">
        <v>17.739999999999998</v>
      </c>
      <c r="X91">
        <v>61.3</v>
      </c>
      <c r="Y91">
        <v>0</v>
      </c>
      <c r="Z91">
        <v>0</v>
      </c>
      <c r="AA91">
        <v>0</v>
      </c>
      <c r="AB91">
        <v>0.79048762190547617</v>
      </c>
      <c r="AC91">
        <v>0</v>
      </c>
      <c r="AD91">
        <v>3.8650719152157467</v>
      </c>
      <c r="AE91">
        <v>6.9790900832702514</v>
      </c>
      <c r="AF91">
        <v>5.926901622718054</v>
      </c>
      <c r="AG91">
        <v>28.046872000000004</v>
      </c>
      <c r="AH91">
        <v>9.9039028511087626</v>
      </c>
      <c r="AI91">
        <v>0</v>
      </c>
      <c r="AJ91">
        <v>0</v>
      </c>
      <c r="AK91">
        <v>22.194973995271877</v>
      </c>
      <c r="AL91">
        <v>1.6785929432013769</v>
      </c>
      <c r="AM91">
        <v>0</v>
      </c>
      <c r="AN91">
        <v>0</v>
      </c>
      <c r="AO91">
        <v>0</v>
      </c>
      <c r="AP91">
        <v>2.4375599999999999</v>
      </c>
      <c r="AQ91">
        <v>10.32136984126984</v>
      </c>
      <c r="AR91">
        <v>14.959867753623184</v>
      </c>
      <c r="AS91">
        <v>1.936833184656557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896.87733932026254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395.73</v>
      </c>
      <c r="L92">
        <v>5.98</v>
      </c>
      <c r="M92">
        <v>61.480000000000004</v>
      </c>
      <c r="N92">
        <v>50.29</v>
      </c>
      <c r="O92">
        <v>71.03</v>
      </c>
      <c r="P92">
        <v>26.609999999999992</v>
      </c>
      <c r="Q92">
        <v>8.7058155080213897</v>
      </c>
      <c r="R92">
        <v>8.98</v>
      </c>
      <c r="S92">
        <v>11.170000000000002</v>
      </c>
      <c r="T92">
        <v>0</v>
      </c>
      <c r="U92">
        <v>59.88</v>
      </c>
      <c r="V92">
        <v>8.8149355742296915</v>
      </c>
      <c r="W92">
        <v>17.739999999999998</v>
      </c>
      <c r="X92">
        <v>61.3</v>
      </c>
      <c r="Y92">
        <v>0</v>
      </c>
      <c r="Z92">
        <v>0</v>
      </c>
      <c r="AA92">
        <v>0</v>
      </c>
      <c r="AB92">
        <v>0.79048762190547617</v>
      </c>
      <c r="AC92">
        <v>0</v>
      </c>
      <c r="AD92">
        <v>3.8650719152157467</v>
      </c>
      <c r="AE92">
        <v>6.9790900832702514</v>
      </c>
      <c r="AF92">
        <v>5.926901622718054</v>
      </c>
      <c r="AG92">
        <v>28.046872000000004</v>
      </c>
      <c r="AH92">
        <v>0</v>
      </c>
      <c r="AI92">
        <v>0</v>
      </c>
      <c r="AJ92">
        <v>0</v>
      </c>
      <c r="AK92">
        <v>22.194973995271877</v>
      </c>
      <c r="AL92">
        <v>1.6785929432013769</v>
      </c>
      <c r="AM92">
        <v>0</v>
      </c>
      <c r="AN92">
        <v>0</v>
      </c>
      <c r="AO92">
        <v>0</v>
      </c>
      <c r="AP92">
        <v>2.4375599999999999</v>
      </c>
      <c r="AQ92">
        <v>8.207187301587302</v>
      </c>
      <c r="AR92">
        <v>14.959867753623184</v>
      </c>
      <c r="AS92">
        <v>7.9713202497769853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890.76867656882132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395.73</v>
      </c>
      <c r="L93">
        <v>5.98</v>
      </c>
      <c r="M93">
        <v>61.480000000000004</v>
      </c>
      <c r="N93">
        <v>50.29</v>
      </c>
      <c r="O93">
        <v>71.03</v>
      </c>
      <c r="P93">
        <v>26.609999999999992</v>
      </c>
      <c r="Q93">
        <v>8.7058155080213897</v>
      </c>
      <c r="R93">
        <v>8.98</v>
      </c>
      <c r="S93">
        <v>11.170000000000002</v>
      </c>
      <c r="T93">
        <v>0</v>
      </c>
      <c r="U93">
        <v>59.88</v>
      </c>
      <c r="V93">
        <v>7.85</v>
      </c>
      <c r="W93">
        <v>17.739999999999998</v>
      </c>
      <c r="X93">
        <v>61.3</v>
      </c>
      <c r="Y93">
        <v>0</v>
      </c>
      <c r="Z93">
        <v>0</v>
      </c>
      <c r="AA93">
        <v>0</v>
      </c>
      <c r="AB93">
        <v>0.79048762190547617</v>
      </c>
      <c r="AC93">
        <v>0</v>
      </c>
      <c r="AD93">
        <v>3.8650719152157467</v>
      </c>
      <c r="AE93">
        <v>6.9790900832702514</v>
      </c>
      <c r="AF93">
        <v>5.926901622718054</v>
      </c>
      <c r="AG93">
        <v>28.046872000000004</v>
      </c>
      <c r="AH93">
        <v>0</v>
      </c>
      <c r="AI93">
        <v>0</v>
      </c>
      <c r="AJ93">
        <v>0</v>
      </c>
      <c r="AK93">
        <v>22.194973995271877</v>
      </c>
      <c r="AL93">
        <v>1.6785929432013769</v>
      </c>
      <c r="AM93">
        <v>0</v>
      </c>
      <c r="AN93">
        <v>0</v>
      </c>
      <c r="AO93">
        <v>0</v>
      </c>
      <c r="AP93">
        <v>2.4375599999999999</v>
      </c>
      <c r="AQ93">
        <v>0</v>
      </c>
      <c r="AR93">
        <v>1.1683278985507242</v>
      </c>
      <c r="AS93">
        <v>7.9713202497769853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867.80501383793194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395.73</v>
      </c>
      <c r="L94">
        <v>5.98</v>
      </c>
      <c r="M94">
        <v>61.480000000000004</v>
      </c>
      <c r="N94">
        <v>50.29</v>
      </c>
      <c r="O94">
        <v>71.03</v>
      </c>
      <c r="P94">
        <v>26.609999999999992</v>
      </c>
      <c r="Q94">
        <v>8.7058155080213897</v>
      </c>
      <c r="R94">
        <v>8.98</v>
      </c>
      <c r="S94">
        <v>11.170000000000002</v>
      </c>
      <c r="T94">
        <v>0</v>
      </c>
      <c r="U94">
        <v>59.88</v>
      </c>
      <c r="V94">
        <v>8.81</v>
      </c>
      <c r="W94">
        <v>17.739999999999998</v>
      </c>
      <c r="X94">
        <v>61.3</v>
      </c>
      <c r="Y94">
        <v>0</v>
      </c>
      <c r="Z94">
        <v>0</v>
      </c>
      <c r="AA94">
        <v>0</v>
      </c>
      <c r="AB94">
        <v>0.79048762190547617</v>
      </c>
      <c r="AC94">
        <v>0</v>
      </c>
      <c r="AD94">
        <v>3.8650719152157467</v>
      </c>
      <c r="AE94">
        <v>6.9790900832702514</v>
      </c>
      <c r="AF94">
        <v>5.926901622718054</v>
      </c>
      <c r="AG94">
        <v>28.046872000000004</v>
      </c>
      <c r="AH94">
        <v>0</v>
      </c>
      <c r="AI94">
        <v>0</v>
      </c>
      <c r="AJ94">
        <v>0</v>
      </c>
      <c r="AK94">
        <v>22.194973995271877</v>
      </c>
      <c r="AL94">
        <v>1.6785929432013769</v>
      </c>
      <c r="AM94">
        <v>0</v>
      </c>
      <c r="AN94">
        <v>0</v>
      </c>
      <c r="AO94">
        <v>0</v>
      </c>
      <c r="AP94">
        <v>2.4375599999999999</v>
      </c>
      <c r="AQ94">
        <v>0</v>
      </c>
      <c r="AR94">
        <v>0.46996648550724623</v>
      </c>
      <c r="AS94">
        <v>7.9713202497769853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868.06665242488839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417.11</v>
      </c>
      <c r="L95">
        <v>5.98</v>
      </c>
      <c r="M95">
        <v>61.480000000000004</v>
      </c>
      <c r="N95">
        <v>50.29</v>
      </c>
      <c r="O95">
        <v>71.03</v>
      </c>
      <c r="P95">
        <v>26.609999999999992</v>
      </c>
      <c r="Q95">
        <v>8.7058155080213897</v>
      </c>
      <c r="R95">
        <v>8.98</v>
      </c>
      <c r="S95">
        <v>11.170000000000002</v>
      </c>
      <c r="T95">
        <v>0</v>
      </c>
      <c r="U95">
        <v>59.88</v>
      </c>
      <c r="V95">
        <v>8.81</v>
      </c>
      <c r="W95">
        <v>17.739999999999998</v>
      </c>
      <c r="X95">
        <v>61.3</v>
      </c>
      <c r="Y95">
        <v>0</v>
      </c>
      <c r="Z95">
        <v>0</v>
      </c>
      <c r="AA95">
        <v>0</v>
      </c>
      <c r="AB95">
        <v>0.79048762190547617</v>
      </c>
      <c r="AC95">
        <v>0</v>
      </c>
      <c r="AD95">
        <v>3.8650719152157467</v>
      </c>
      <c r="AE95">
        <v>6.9790900832702514</v>
      </c>
      <c r="AF95">
        <v>5.926901622718054</v>
      </c>
      <c r="AG95">
        <v>28.046872000000004</v>
      </c>
      <c r="AH95">
        <v>0</v>
      </c>
      <c r="AI95">
        <v>0</v>
      </c>
      <c r="AJ95">
        <v>0</v>
      </c>
      <c r="AK95">
        <v>22.194973995271877</v>
      </c>
      <c r="AL95">
        <v>1.6785929432013769</v>
      </c>
      <c r="AM95">
        <v>0</v>
      </c>
      <c r="AN95">
        <v>0</v>
      </c>
      <c r="AO95">
        <v>0</v>
      </c>
      <c r="AP95">
        <v>2.4375599999999999</v>
      </c>
      <c r="AQ95">
        <v>0</v>
      </c>
      <c r="AR95">
        <v>0.46996648550724623</v>
      </c>
      <c r="AS95">
        <v>7.9713202497769853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889.44665242488838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438.51</v>
      </c>
      <c r="L96">
        <v>5.98</v>
      </c>
      <c r="M96">
        <v>61.480000000000004</v>
      </c>
      <c r="N96">
        <v>50.29</v>
      </c>
      <c r="O96">
        <v>71.03</v>
      </c>
      <c r="P96">
        <v>26.609999999999992</v>
      </c>
      <c r="Q96">
        <v>8.7058155080213897</v>
      </c>
      <c r="R96">
        <v>8.98</v>
      </c>
      <c r="S96">
        <v>11.170000000000002</v>
      </c>
      <c r="T96">
        <v>0</v>
      </c>
      <c r="U96">
        <v>59.88</v>
      </c>
      <c r="V96">
        <v>8.81</v>
      </c>
      <c r="W96">
        <v>17.739999999999998</v>
      </c>
      <c r="X96">
        <v>61.3</v>
      </c>
      <c r="Y96">
        <v>0</v>
      </c>
      <c r="Z96">
        <v>0</v>
      </c>
      <c r="AA96">
        <v>0</v>
      </c>
      <c r="AB96">
        <v>0.79048762190547617</v>
      </c>
      <c r="AC96">
        <v>0</v>
      </c>
      <c r="AD96">
        <v>3.8650719152157467</v>
      </c>
      <c r="AE96">
        <v>6.9790900832702514</v>
      </c>
      <c r="AF96">
        <v>5.926901622718054</v>
      </c>
      <c r="AG96">
        <v>28.046872000000004</v>
      </c>
      <c r="AH96">
        <v>0</v>
      </c>
      <c r="AI96">
        <v>0</v>
      </c>
      <c r="AJ96">
        <v>0</v>
      </c>
      <c r="AK96">
        <v>22.194973995271877</v>
      </c>
      <c r="AL96">
        <v>1.6785929432013769</v>
      </c>
      <c r="AM96">
        <v>0</v>
      </c>
      <c r="AN96">
        <v>0</v>
      </c>
      <c r="AO96">
        <v>0</v>
      </c>
      <c r="AP96">
        <v>2.4375599999999999</v>
      </c>
      <c r="AQ96">
        <v>0</v>
      </c>
      <c r="AR96">
        <v>0.46996648550724623</v>
      </c>
      <c r="AS96">
        <v>4.5544127267320844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907.42974490184338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459.9</v>
      </c>
      <c r="L97">
        <v>5.98</v>
      </c>
      <c r="M97">
        <v>61.480000000000004</v>
      </c>
      <c r="N97">
        <v>50.29</v>
      </c>
      <c r="O97">
        <v>71.03</v>
      </c>
      <c r="P97">
        <v>26.609999999999992</v>
      </c>
      <c r="Q97">
        <v>8.7058155080213897</v>
      </c>
      <c r="R97">
        <v>8.98</v>
      </c>
      <c r="S97">
        <v>11.170000000000002</v>
      </c>
      <c r="T97">
        <v>0</v>
      </c>
      <c r="U97">
        <v>59.88</v>
      </c>
      <c r="V97">
        <v>8.81</v>
      </c>
      <c r="W97">
        <v>17.739999999999998</v>
      </c>
      <c r="X97">
        <v>61.3</v>
      </c>
      <c r="Y97">
        <v>0</v>
      </c>
      <c r="Z97">
        <v>0</v>
      </c>
      <c r="AA97">
        <v>0</v>
      </c>
      <c r="AB97">
        <v>0.79048762190547617</v>
      </c>
      <c r="AC97">
        <v>0</v>
      </c>
      <c r="AD97">
        <v>3.8650719152157467</v>
      </c>
      <c r="AE97">
        <v>6.9790900832702514</v>
      </c>
      <c r="AF97">
        <v>5.926901622718054</v>
      </c>
      <c r="AG97">
        <v>28.046872000000004</v>
      </c>
      <c r="AH97">
        <v>0</v>
      </c>
      <c r="AI97">
        <v>0</v>
      </c>
      <c r="AJ97">
        <v>0</v>
      </c>
      <c r="AK97">
        <v>22.194973995271877</v>
      </c>
      <c r="AL97">
        <v>1.6785929432013769</v>
      </c>
      <c r="AM97">
        <v>0</v>
      </c>
      <c r="AN97">
        <v>0</v>
      </c>
      <c r="AO97">
        <v>0</v>
      </c>
      <c r="AP97">
        <v>2.4375599999999999</v>
      </c>
      <c r="AQ97">
        <v>0</v>
      </c>
      <c r="AR97">
        <v>0.46996648550724623</v>
      </c>
      <c r="AS97">
        <v>4.5544127267320844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928.81974490184336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481.29</v>
      </c>
      <c r="L98">
        <v>5.98</v>
      </c>
      <c r="M98">
        <v>61.480000000000004</v>
      </c>
      <c r="N98">
        <v>50.29</v>
      </c>
      <c r="O98">
        <v>71.03</v>
      </c>
      <c r="P98">
        <v>26.609999999999992</v>
      </c>
      <c r="Q98">
        <v>8.7058155080213897</v>
      </c>
      <c r="R98">
        <v>8.98</v>
      </c>
      <c r="S98">
        <v>11.170000000000002</v>
      </c>
      <c r="T98">
        <v>0</v>
      </c>
      <c r="U98">
        <v>59.88</v>
      </c>
      <c r="V98">
        <v>8.81</v>
      </c>
      <c r="W98">
        <v>17.739999999999998</v>
      </c>
      <c r="X98">
        <v>61.3</v>
      </c>
      <c r="Y98">
        <v>0</v>
      </c>
      <c r="Z98">
        <v>0</v>
      </c>
      <c r="AA98">
        <v>0</v>
      </c>
      <c r="AB98">
        <v>0.79048762190547617</v>
      </c>
      <c r="AC98">
        <v>0</v>
      </c>
      <c r="AD98">
        <v>3.8650719152157467</v>
      </c>
      <c r="AE98">
        <v>6.9790900832702514</v>
      </c>
      <c r="AF98">
        <v>5.926901622718054</v>
      </c>
      <c r="AG98">
        <v>28.046872000000004</v>
      </c>
      <c r="AH98">
        <v>0</v>
      </c>
      <c r="AI98">
        <v>0</v>
      </c>
      <c r="AJ98">
        <v>0</v>
      </c>
      <c r="AK98">
        <v>22.194973995271877</v>
      </c>
      <c r="AL98">
        <v>1.6785929432013769</v>
      </c>
      <c r="AM98">
        <v>0</v>
      </c>
      <c r="AN98">
        <v>0</v>
      </c>
      <c r="AO98">
        <v>0</v>
      </c>
      <c r="AP98">
        <v>2.4375599999999999</v>
      </c>
      <c r="AQ98">
        <v>0</v>
      </c>
      <c r="AR98">
        <v>0.46996648550724623</v>
      </c>
      <c r="AS98">
        <v>1.936833184656557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947.59216535976782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6.6578767789367657</v>
      </c>
      <c r="L99">
        <f t="shared" si="2"/>
        <v>0.16081288397940199</v>
      </c>
      <c r="M99">
        <f t="shared" si="2"/>
        <v>1.0277124999999998</v>
      </c>
      <c r="N99">
        <f t="shared" si="2"/>
        <v>1.2069599999999994</v>
      </c>
      <c r="O99">
        <f t="shared" si="2"/>
        <v>1.7047199999999989</v>
      </c>
      <c r="P99">
        <f t="shared" si="2"/>
        <v>0.62830327720207235</v>
      </c>
      <c r="Q99">
        <f t="shared" si="2"/>
        <v>0.1997780545963122</v>
      </c>
      <c r="R99">
        <f t="shared" si="2"/>
        <v>0.20856139268683233</v>
      </c>
      <c r="S99">
        <f t="shared" si="2"/>
        <v>0.25400250026546967</v>
      </c>
      <c r="T99">
        <f t="shared" si="2"/>
        <v>0</v>
      </c>
      <c r="U99">
        <f t="shared" si="2"/>
        <v>1.4192536123183506</v>
      </c>
      <c r="V99">
        <f t="shared" si="2"/>
        <v>0.20815127859018392</v>
      </c>
      <c r="W99">
        <f t="shared" si="2"/>
        <v>0.44406587282241178</v>
      </c>
      <c r="X99">
        <f t="shared" si="2"/>
        <v>1.4313946154857322</v>
      </c>
      <c r="Y99">
        <f t="shared" si="2"/>
        <v>0</v>
      </c>
      <c r="Z99">
        <f t="shared" si="2"/>
        <v>2.6129122272727276E-2</v>
      </c>
      <c r="AA99">
        <f t="shared" si="2"/>
        <v>5.68344272151899E-2</v>
      </c>
      <c r="AB99">
        <f t="shared" si="2"/>
        <v>7.2449288447111806E-2</v>
      </c>
      <c r="AC99">
        <f t="shared" si="2"/>
        <v>5.1263310428773357E-2</v>
      </c>
      <c r="AD99">
        <f t="shared" si="2"/>
        <v>9.5726411809235495E-2</v>
      </c>
      <c r="AE99">
        <f t="shared" si="2"/>
        <v>0.23727588644965966</v>
      </c>
      <c r="AF99">
        <f t="shared" si="2"/>
        <v>0.16399840770791094</v>
      </c>
      <c r="AG99">
        <f t="shared" si="2"/>
        <v>0.67312492799999846</v>
      </c>
      <c r="AH99">
        <f t="shared" si="2"/>
        <v>0.4410673488912355</v>
      </c>
      <c r="AI99">
        <f t="shared" si="2"/>
        <v>3.4069744501178313E-2</v>
      </c>
      <c r="AJ99">
        <f t="shared" si="2"/>
        <v>0</v>
      </c>
      <c r="AK99">
        <f t="shared" si="2"/>
        <v>0.53267937588652392</v>
      </c>
      <c r="AL99">
        <f t="shared" si="2"/>
        <v>0.24320014092082595</v>
      </c>
      <c r="AM99">
        <f t="shared" si="2"/>
        <v>1.3385590397599397E-2</v>
      </c>
      <c r="AN99">
        <f t="shared" si="2"/>
        <v>0</v>
      </c>
      <c r="AO99">
        <f t="shared" si="2"/>
        <v>0</v>
      </c>
      <c r="AP99">
        <f t="shared" si="2"/>
        <v>6.1439687999999916E-2</v>
      </c>
      <c r="AQ99">
        <f t="shared" si="2"/>
        <v>0.29472744365079356</v>
      </c>
      <c r="AR99">
        <f t="shared" si="2"/>
        <v>5.4129597826086971E-2</v>
      </c>
      <c r="AS99">
        <f t="shared" si="2"/>
        <v>5.7753642581028948E-2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18.660847121869416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40.49</v>
      </c>
      <c r="L3">
        <v>22.17</v>
      </c>
      <c r="M3">
        <v>0</v>
      </c>
      <c r="N3">
        <v>29.08</v>
      </c>
      <c r="O3">
        <v>48.83</v>
      </c>
      <c r="P3">
        <v>66.749999999999986</v>
      </c>
      <c r="Q3">
        <v>2.8919318181818183</v>
      </c>
      <c r="R3">
        <v>2.89</v>
      </c>
      <c r="S3">
        <v>3.8600000000000008</v>
      </c>
      <c r="T3">
        <v>0</v>
      </c>
      <c r="U3">
        <v>312.87</v>
      </c>
      <c r="V3">
        <v>5.09</v>
      </c>
      <c r="W3">
        <v>11</v>
      </c>
      <c r="X3">
        <v>34.422540221402215</v>
      </c>
      <c r="Y3">
        <v>0</v>
      </c>
      <c r="Z3">
        <v>0</v>
      </c>
      <c r="AA3">
        <v>0</v>
      </c>
      <c r="AB3">
        <v>0.58677119279819967</v>
      </c>
      <c r="AC3">
        <v>0</v>
      </c>
      <c r="AD3">
        <v>2.2349735049205148</v>
      </c>
      <c r="AE3">
        <v>4.0356510219530666</v>
      </c>
      <c r="AF3">
        <v>0</v>
      </c>
      <c r="AG3">
        <v>0</v>
      </c>
      <c r="AH3">
        <v>0</v>
      </c>
      <c r="AI3">
        <v>0</v>
      </c>
      <c r="AJ3">
        <v>0</v>
      </c>
      <c r="AK3">
        <v>12.833584712371948</v>
      </c>
      <c r="AL3">
        <v>3.12877108433735</v>
      </c>
      <c r="AM3">
        <v>0</v>
      </c>
      <c r="AN3">
        <v>0</v>
      </c>
      <c r="AO3">
        <v>0</v>
      </c>
      <c r="AP3">
        <v>2.5095200000000006</v>
      </c>
      <c r="AQ3">
        <v>0</v>
      </c>
      <c r="AR3">
        <v>0.16255072463768117</v>
      </c>
      <c r="AS3">
        <v>1.1202029438001786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606.95649722440294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40.49</v>
      </c>
      <c r="L4">
        <v>22.17</v>
      </c>
      <c r="M4">
        <v>0</v>
      </c>
      <c r="N4">
        <v>29.08</v>
      </c>
      <c r="O4">
        <v>48.83</v>
      </c>
      <c r="P4">
        <v>66.749999999999986</v>
      </c>
      <c r="Q4">
        <v>2.8919318181818183</v>
      </c>
      <c r="R4">
        <v>2.89</v>
      </c>
      <c r="S4">
        <v>3.8600000000000008</v>
      </c>
      <c r="T4">
        <v>0</v>
      </c>
      <c r="U4">
        <v>312.87</v>
      </c>
      <c r="V4">
        <v>5.09</v>
      </c>
      <c r="W4">
        <v>11</v>
      </c>
      <c r="X4">
        <v>34.422540221402215</v>
      </c>
      <c r="Y4">
        <v>0</v>
      </c>
      <c r="Z4">
        <v>0</v>
      </c>
      <c r="AA4">
        <v>0</v>
      </c>
      <c r="AB4">
        <v>0.58677119279819967</v>
      </c>
      <c r="AC4">
        <v>0</v>
      </c>
      <c r="AD4">
        <v>2.2349735049205148</v>
      </c>
      <c r="AE4">
        <v>4.0356510219530666</v>
      </c>
      <c r="AF4">
        <v>0</v>
      </c>
      <c r="AG4">
        <v>0</v>
      </c>
      <c r="AH4">
        <v>0</v>
      </c>
      <c r="AI4">
        <v>0</v>
      </c>
      <c r="AJ4">
        <v>0</v>
      </c>
      <c r="AK4">
        <v>12.833584712371948</v>
      </c>
      <c r="AL4">
        <v>3.12877108433735</v>
      </c>
      <c r="AM4">
        <v>0</v>
      </c>
      <c r="AN4">
        <v>0</v>
      </c>
      <c r="AO4">
        <v>0</v>
      </c>
      <c r="AP4">
        <v>2.5095200000000006</v>
      </c>
      <c r="AQ4">
        <v>0</v>
      </c>
      <c r="AR4">
        <v>0.16255072463768117</v>
      </c>
      <c r="AS4">
        <v>1.1202029438001786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606.95649722440294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40.49</v>
      </c>
      <c r="L5">
        <v>22.17</v>
      </c>
      <c r="M5">
        <v>0</v>
      </c>
      <c r="N5">
        <v>29.08</v>
      </c>
      <c r="O5">
        <v>48.83</v>
      </c>
      <c r="P5">
        <v>66.749999999999986</v>
      </c>
      <c r="Q5">
        <v>2.8919318181818183</v>
      </c>
      <c r="R5">
        <v>2.89</v>
      </c>
      <c r="S5">
        <v>3.8600000000000008</v>
      </c>
      <c r="T5">
        <v>0</v>
      </c>
      <c r="U5">
        <v>312.87</v>
      </c>
      <c r="V5">
        <v>2.8919177173191772</v>
      </c>
      <c r="W5">
        <v>11</v>
      </c>
      <c r="X5">
        <v>34.422540221402215</v>
      </c>
      <c r="Y5">
        <v>0</v>
      </c>
      <c r="Z5">
        <v>0</v>
      </c>
      <c r="AA5">
        <v>0</v>
      </c>
      <c r="AB5">
        <v>0.58677119279819967</v>
      </c>
      <c r="AC5">
        <v>0</v>
      </c>
      <c r="AD5">
        <v>2.2349735049205148</v>
      </c>
      <c r="AE5">
        <v>4.0356510219530666</v>
      </c>
      <c r="AF5">
        <v>0</v>
      </c>
      <c r="AG5">
        <v>0</v>
      </c>
      <c r="AH5">
        <v>0</v>
      </c>
      <c r="AI5">
        <v>0</v>
      </c>
      <c r="AJ5">
        <v>0</v>
      </c>
      <c r="AK5">
        <v>12.833584712371948</v>
      </c>
      <c r="AL5">
        <v>3.12877108433735</v>
      </c>
      <c r="AM5">
        <v>0</v>
      </c>
      <c r="AN5">
        <v>0</v>
      </c>
      <c r="AO5">
        <v>0</v>
      </c>
      <c r="AP5">
        <v>1.2573000000000003</v>
      </c>
      <c r="AQ5">
        <v>0</v>
      </c>
      <c r="AR5">
        <v>0.16255072463768117</v>
      </c>
      <c r="AS5">
        <v>1.1202029438001786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603.50619494172213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40.49</v>
      </c>
      <c r="L6">
        <v>22.17</v>
      </c>
      <c r="M6">
        <v>0</v>
      </c>
      <c r="N6">
        <v>29.08</v>
      </c>
      <c r="O6">
        <v>48.83</v>
      </c>
      <c r="P6">
        <v>66.749999999999986</v>
      </c>
      <c r="Q6">
        <v>2.8919318181818183</v>
      </c>
      <c r="R6">
        <v>2.89</v>
      </c>
      <c r="S6">
        <v>3.8600000000000008</v>
      </c>
      <c r="T6">
        <v>0</v>
      </c>
      <c r="U6">
        <v>312.87</v>
      </c>
      <c r="V6">
        <v>2.8919177173191772</v>
      </c>
      <c r="W6">
        <v>11</v>
      </c>
      <c r="X6">
        <v>34.422540221402215</v>
      </c>
      <c r="Y6">
        <v>0</v>
      </c>
      <c r="Z6">
        <v>0</v>
      </c>
      <c r="AA6">
        <v>0</v>
      </c>
      <c r="AB6">
        <v>0.58677119279819967</v>
      </c>
      <c r="AC6">
        <v>0</v>
      </c>
      <c r="AD6">
        <v>2.2349735049205148</v>
      </c>
      <c r="AE6">
        <v>4.0356510219530666</v>
      </c>
      <c r="AF6">
        <v>0</v>
      </c>
      <c r="AG6">
        <v>0</v>
      </c>
      <c r="AH6">
        <v>0</v>
      </c>
      <c r="AI6">
        <v>0</v>
      </c>
      <c r="AJ6">
        <v>0</v>
      </c>
      <c r="AK6">
        <v>12.833584712371948</v>
      </c>
      <c r="AL6">
        <v>3.4157444061962137</v>
      </c>
      <c r="AM6">
        <v>0</v>
      </c>
      <c r="AN6">
        <v>0</v>
      </c>
      <c r="AO6">
        <v>0</v>
      </c>
      <c r="AP6">
        <v>1.2573000000000003</v>
      </c>
      <c r="AQ6">
        <v>0</v>
      </c>
      <c r="AR6">
        <v>0.16255072463768117</v>
      </c>
      <c r="AS6">
        <v>1.1202029438001786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603.79316826358104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40.49</v>
      </c>
      <c r="L7">
        <v>22.17</v>
      </c>
      <c r="M7">
        <v>0</v>
      </c>
      <c r="N7">
        <v>29.08</v>
      </c>
      <c r="O7">
        <v>48.83</v>
      </c>
      <c r="P7">
        <v>66.749999999999986</v>
      </c>
      <c r="Q7">
        <v>2.8919318181818183</v>
      </c>
      <c r="R7">
        <v>2.89</v>
      </c>
      <c r="S7">
        <v>3.8600000000000008</v>
      </c>
      <c r="T7">
        <v>0</v>
      </c>
      <c r="U7">
        <v>312.87</v>
      </c>
      <c r="V7">
        <v>2.8919177173191772</v>
      </c>
      <c r="W7">
        <v>5.781517857142858</v>
      </c>
      <c r="X7">
        <v>34.422540221402215</v>
      </c>
      <c r="Y7">
        <v>0</v>
      </c>
      <c r="Z7">
        <v>0</v>
      </c>
      <c r="AA7">
        <v>0</v>
      </c>
      <c r="AB7">
        <v>0.58677119279819967</v>
      </c>
      <c r="AC7">
        <v>0</v>
      </c>
      <c r="AD7">
        <v>0</v>
      </c>
      <c r="AE7">
        <v>4.0356510219530666</v>
      </c>
      <c r="AF7">
        <v>0</v>
      </c>
      <c r="AG7">
        <v>0</v>
      </c>
      <c r="AH7">
        <v>0</v>
      </c>
      <c r="AI7">
        <v>0</v>
      </c>
      <c r="AJ7">
        <v>0</v>
      </c>
      <c r="AK7">
        <v>12.833584712371948</v>
      </c>
      <c r="AL7">
        <v>17.071103270223755</v>
      </c>
      <c r="AM7">
        <v>0</v>
      </c>
      <c r="AN7">
        <v>0</v>
      </c>
      <c r="AO7">
        <v>0</v>
      </c>
      <c r="AP7">
        <v>1.2573000000000003</v>
      </c>
      <c r="AQ7">
        <v>0</v>
      </c>
      <c r="AR7">
        <v>0.16255072463768117</v>
      </c>
      <c r="AS7">
        <v>1.1202029438001786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609.99507147983081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40.49</v>
      </c>
      <c r="L8">
        <v>22.17</v>
      </c>
      <c r="M8">
        <v>0</v>
      </c>
      <c r="N8">
        <v>29.08</v>
      </c>
      <c r="O8">
        <v>48.83</v>
      </c>
      <c r="P8">
        <v>66.749999999999986</v>
      </c>
      <c r="Q8">
        <v>2.8919318181818183</v>
      </c>
      <c r="R8">
        <v>2.89</v>
      </c>
      <c r="S8">
        <v>3.8600000000000008</v>
      </c>
      <c r="T8">
        <v>0</v>
      </c>
      <c r="U8">
        <v>312.87</v>
      </c>
      <c r="V8">
        <v>2.8919177173191772</v>
      </c>
      <c r="W8">
        <v>5.781517857142858</v>
      </c>
      <c r="X8">
        <v>34.422540221402215</v>
      </c>
      <c r="Y8">
        <v>0</v>
      </c>
      <c r="Z8">
        <v>0</v>
      </c>
      <c r="AA8">
        <v>0</v>
      </c>
      <c r="AB8">
        <v>0.58677119279819967</v>
      </c>
      <c r="AC8">
        <v>0</v>
      </c>
      <c r="AD8">
        <v>0</v>
      </c>
      <c r="AE8">
        <v>4.0356510219530666</v>
      </c>
      <c r="AF8">
        <v>0</v>
      </c>
      <c r="AG8">
        <v>0</v>
      </c>
      <c r="AH8">
        <v>0</v>
      </c>
      <c r="AI8">
        <v>0</v>
      </c>
      <c r="AJ8">
        <v>0</v>
      </c>
      <c r="AK8">
        <v>12.833584712371948</v>
      </c>
      <c r="AL8">
        <v>17.071103270223755</v>
      </c>
      <c r="AM8">
        <v>0</v>
      </c>
      <c r="AN8">
        <v>0</v>
      </c>
      <c r="AO8">
        <v>0</v>
      </c>
      <c r="AP8">
        <v>1.2573000000000003</v>
      </c>
      <c r="AQ8">
        <v>0</v>
      </c>
      <c r="AR8">
        <v>0.16255072463768117</v>
      </c>
      <c r="AS8">
        <v>1.1202029438001786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609.99507147983081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40.49</v>
      </c>
      <c r="L9">
        <v>22.17</v>
      </c>
      <c r="M9">
        <v>0</v>
      </c>
      <c r="N9">
        <v>29.08</v>
      </c>
      <c r="O9">
        <v>48.83</v>
      </c>
      <c r="P9">
        <v>66.749999999999986</v>
      </c>
      <c r="Q9">
        <v>2.8919318181818183</v>
      </c>
      <c r="R9">
        <v>2.89</v>
      </c>
      <c r="S9">
        <v>3.8600000000000008</v>
      </c>
      <c r="T9">
        <v>0</v>
      </c>
      <c r="U9">
        <v>312.87</v>
      </c>
      <c r="V9">
        <v>2.8919177173191772</v>
      </c>
      <c r="W9">
        <v>5.781517857142858</v>
      </c>
      <c r="X9">
        <v>34.422540221402215</v>
      </c>
      <c r="Y9">
        <v>0</v>
      </c>
      <c r="Z9">
        <v>0</v>
      </c>
      <c r="AA9">
        <v>0</v>
      </c>
      <c r="AB9">
        <v>0.58677119279819967</v>
      </c>
      <c r="AC9">
        <v>0</v>
      </c>
      <c r="AD9">
        <v>0</v>
      </c>
      <c r="AE9">
        <v>4.0356510219530666</v>
      </c>
      <c r="AF9">
        <v>0</v>
      </c>
      <c r="AG9">
        <v>0</v>
      </c>
      <c r="AH9">
        <v>0</v>
      </c>
      <c r="AI9">
        <v>0</v>
      </c>
      <c r="AJ9">
        <v>0</v>
      </c>
      <c r="AK9">
        <v>12.833584712371948</v>
      </c>
      <c r="AL9">
        <v>17.071103270223755</v>
      </c>
      <c r="AM9">
        <v>0</v>
      </c>
      <c r="AN9">
        <v>0</v>
      </c>
      <c r="AO9">
        <v>0</v>
      </c>
      <c r="AP9">
        <v>2.5095200000000006</v>
      </c>
      <c r="AQ9">
        <v>0</v>
      </c>
      <c r="AR9">
        <v>0.16255072463768117</v>
      </c>
      <c r="AS9">
        <v>1.1202029438001786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611.24729147983078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40.49</v>
      </c>
      <c r="L10">
        <v>22.17</v>
      </c>
      <c r="M10">
        <v>0</v>
      </c>
      <c r="N10">
        <v>29.08</v>
      </c>
      <c r="O10">
        <v>48.83</v>
      </c>
      <c r="P10">
        <v>66.749999999999986</v>
      </c>
      <c r="Q10">
        <v>2.8919318181818183</v>
      </c>
      <c r="R10">
        <v>2.89</v>
      </c>
      <c r="S10">
        <v>3.8600000000000008</v>
      </c>
      <c r="T10">
        <v>0</v>
      </c>
      <c r="U10">
        <v>312.87</v>
      </c>
      <c r="V10">
        <v>2.8919177173191772</v>
      </c>
      <c r="W10">
        <v>5.781517857142858</v>
      </c>
      <c r="X10">
        <v>34.422540221402215</v>
      </c>
      <c r="Y10">
        <v>0</v>
      </c>
      <c r="Z10">
        <v>0</v>
      </c>
      <c r="AA10">
        <v>0</v>
      </c>
      <c r="AB10">
        <v>0.58677119279819967</v>
      </c>
      <c r="AC10">
        <v>0</v>
      </c>
      <c r="AD10">
        <v>0</v>
      </c>
      <c r="AE10">
        <v>4.0356510219530666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12.833584712371948</v>
      </c>
      <c r="AL10">
        <v>17.071103270223755</v>
      </c>
      <c r="AM10">
        <v>0</v>
      </c>
      <c r="AN10">
        <v>0</v>
      </c>
      <c r="AO10">
        <v>0</v>
      </c>
      <c r="AP10">
        <v>2.5095200000000006</v>
      </c>
      <c r="AQ10">
        <v>0</v>
      </c>
      <c r="AR10">
        <v>0.16255072463768117</v>
      </c>
      <c r="AS10">
        <v>1.1202029438001786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611.24729147983078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40.49</v>
      </c>
      <c r="L11">
        <v>22.17</v>
      </c>
      <c r="M11">
        <v>0</v>
      </c>
      <c r="N11">
        <v>29.08</v>
      </c>
      <c r="O11">
        <v>48.83</v>
      </c>
      <c r="P11">
        <v>66.749999999999986</v>
      </c>
      <c r="Q11">
        <v>2.8919318181818183</v>
      </c>
      <c r="R11">
        <v>2.89</v>
      </c>
      <c r="S11">
        <v>3.8600000000000008</v>
      </c>
      <c r="T11">
        <v>0</v>
      </c>
      <c r="U11">
        <v>312.87</v>
      </c>
      <c r="V11">
        <v>2.8919177173191772</v>
      </c>
      <c r="W11">
        <v>5.781517857142858</v>
      </c>
      <c r="X11">
        <v>34.422540221402215</v>
      </c>
      <c r="Y11">
        <v>0</v>
      </c>
      <c r="Z11">
        <v>0</v>
      </c>
      <c r="AA11">
        <v>0</v>
      </c>
      <c r="AB11">
        <v>0.58677119279819967</v>
      </c>
      <c r="AC11">
        <v>0</v>
      </c>
      <c r="AD11">
        <v>0</v>
      </c>
      <c r="AE11">
        <v>4.0356510219530666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12.833584712371948</v>
      </c>
      <c r="AL11">
        <v>3.2709879518072298</v>
      </c>
      <c r="AM11">
        <v>0</v>
      </c>
      <c r="AN11">
        <v>0</v>
      </c>
      <c r="AO11">
        <v>0</v>
      </c>
      <c r="AP11">
        <v>2.5095200000000006</v>
      </c>
      <c r="AQ11">
        <v>0</v>
      </c>
      <c r="AR11">
        <v>0.16255072463768117</v>
      </c>
      <c r="AS11">
        <v>1.1202029438001786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597.44717616141429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40.49</v>
      </c>
      <c r="L12">
        <v>22.17</v>
      </c>
      <c r="M12">
        <v>0</v>
      </c>
      <c r="N12">
        <v>29.08</v>
      </c>
      <c r="O12">
        <v>48.83</v>
      </c>
      <c r="P12">
        <v>66.749999999999986</v>
      </c>
      <c r="Q12">
        <v>2.8919318181818183</v>
      </c>
      <c r="R12">
        <v>2.89</v>
      </c>
      <c r="S12">
        <v>3.8600000000000008</v>
      </c>
      <c r="T12">
        <v>0</v>
      </c>
      <c r="U12">
        <v>312.87</v>
      </c>
      <c r="V12">
        <v>2.8919177173191772</v>
      </c>
      <c r="W12">
        <v>5.781517857142858</v>
      </c>
      <c r="X12">
        <v>34.422540221402215</v>
      </c>
      <c r="Y12">
        <v>0</v>
      </c>
      <c r="Z12">
        <v>0</v>
      </c>
      <c r="AA12">
        <v>0</v>
      </c>
      <c r="AB12">
        <v>0.58677119279819967</v>
      </c>
      <c r="AC12">
        <v>0</v>
      </c>
      <c r="AD12">
        <v>0</v>
      </c>
      <c r="AE12">
        <v>4.0356510219530666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12.833584712371948</v>
      </c>
      <c r="AL12">
        <v>0.57140705679862314</v>
      </c>
      <c r="AM12">
        <v>0</v>
      </c>
      <c r="AN12">
        <v>0</v>
      </c>
      <c r="AO12">
        <v>0</v>
      </c>
      <c r="AP12">
        <v>1.2573000000000003</v>
      </c>
      <c r="AQ12">
        <v>0</v>
      </c>
      <c r="AR12">
        <v>0.16255072463768117</v>
      </c>
      <c r="AS12">
        <v>1.1202029438001786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593.49537526640574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40.49</v>
      </c>
      <c r="L13">
        <v>22.17</v>
      </c>
      <c r="M13">
        <v>0</v>
      </c>
      <c r="N13">
        <v>29.08</v>
      </c>
      <c r="O13">
        <v>48.83</v>
      </c>
      <c r="P13">
        <v>66.749999999999986</v>
      </c>
      <c r="Q13">
        <v>2.8919318181818183</v>
      </c>
      <c r="R13">
        <v>2.89</v>
      </c>
      <c r="S13">
        <v>3.8600000000000008</v>
      </c>
      <c r="T13">
        <v>0</v>
      </c>
      <c r="U13">
        <v>312.87</v>
      </c>
      <c r="V13">
        <v>2.8919177173191772</v>
      </c>
      <c r="W13">
        <v>5.781517857142858</v>
      </c>
      <c r="X13">
        <v>34.422540221402215</v>
      </c>
      <c r="Y13">
        <v>0</v>
      </c>
      <c r="Z13">
        <v>0</v>
      </c>
      <c r="AA13">
        <v>0</v>
      </c>
      <c r="AB13">
        <v>0.58677119279819967</v>
      </c>
      <c r="AC13">
        <v>0</v>
      </c>
      <c r="AD13">
        <v>0</v>
      </c>
      <c r="AE13">
        <v>4.0356510219530666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12.833584712371948</v>
      </c>
      <c r="AL13">
        <v>0.57140705679862314</v>
      </c>
      <c r="AM13">
        <v>0</v>
      </c>
      <c r="AN13">
        <v>0</v>
      </c>
      <c r="AO13">
        <v>0</v>
      </c>
      <c r="AP13">
        <v>1.2573000000000003</v>
      </c>
      <c r="AQ13">
        <v>0</v>
      </c>
      <c r="AR13">
        <v>0.16255072463768117</v>
      </c>
      <c r="AS13">
        <v>1.1202029438001786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593.49537526640574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40.49</v>
      </c>
      <c r="L14">
        <v>22.17</v>
      </c>
      <c r="M14">
        <v>0</v>
      </c>
      <c r="N14">
        <v>29.08</v>
      </c>
      <c r="O14">
        <v>48.83</v>
      </c>
      <c r="P14">
        <v>66.749999999999986</v>
      </c>
      <c r="Q14">
        <v>2.8919318181818183</v>
      </c>
      <c r="R14">
        <v>2.89</v>
      </c>
      <c r="S14">
        <v>3.8600000000000008</v>
      </c>
      <c r="T14">
        <v>0</v>
      </c>
      <c r="U14">
        <v>312.87</v>
      </c>
      <c r="V14">
        <v>2.8919177173191772</v>
      </c>
      <c r="W14">
        <v>5.781517857142858</v>
      </c>
      <c r="X14">
        <v>34.422540221402215</v>
      </c>
      <c r="Y14">
        <v>0</v>
      </c>
      <c r="Z14">
        <v>0</v>
      </c>
      <c r="AA14">
        <v>0</v>
      </c>
      <c r="AB14">
        <v>0.58677119279819967</v>
      </c>
      <c r="AC14">
        <v>0</v>
      </c>
      <c r="AD14">
        <v>0</v>
      </c>
      <c r="AE14">
        <v>4.0356510219530666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12.833584712371948</v>
      </c>
      <c r="AL14">
        <v>0.57140705679862314</v>
      </c>
      <c r="AM14">
        <v>0</v>
      </c>
      <c r="AN14">
        <v>0</v>
      </c>
      <c r="AO14">
        <v>0</v>
      </c>
      <c r="AP14">
        <v>1.2573000000000003</v>
      </c>
      <c r="AQ14">
        <v>0</v>
      </c>
      <c r="AR14">
        <v>0.16255072463768117</v>
      </c>
      <c r="AS14">
        <v>1.1202029438001786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593.49537526640574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40.49</v>
      </c>
      <c r="L15">
        <v>22.17</v>
      </c>
      <c r="M15">
        <v>0</v>
      </c>
      <c r="N15">
        <v>29.08</v>
      </c>
      <c r="O15">
        <v>48.83</v>
      </c>
      <c r="P15">
        <v>66.749999999999986</v>
      </c>
      <c r="Q15">
        <v>2.8919318181818183</v>
      </c>
      <c r="R15">
        <v>2.89</v>
      </c>
      <c r="S15">
        <v>3.8600000000000008</v>
      </c>
      <c r="T15">
        <v>0</v>
      </c>
      <c r="U15">
        <v>312.87</v>
      </c>
      <c r="V15">
        <v>2.8919177173191772</v>
      </c>
      <c r="W15">
        <v>11</v>
      </c>
      <c r="X15">
        <v>34.422540221402215</v>
      </c>
      <c r="Y15">
        <v>0</v>
      </c>
      <c r="Z15">
        <v>0</v>
      </c>
      <c r="AA15">
        <v>0</v>
      </c>
      <c r="AB15">
        <v>0.58677119279819967</v>
      </c>
      <c r="AC15">
        <v>0</v>
      </c>
      <c r="AD15">
        <v>0</v>
      </c>
      <c r="AE15">
        <v>4.0356510219530666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12.833584712371948</v>
      </c>
      <c r="AL15">
        <v>0.57140705679862314</v>
      </c>
      <c r="AM15">
        <v>0</v>
      </c>
      <c r="AN15">
        <v>0</v>
      </c>
      <c r="AO15">
        <v>0</v>
      </c>
      <c r="AP15">
        <v>1.2573000000000003</v>
      </c>
      <c r="AQ15">
        <v>0</v>
      </c>
      <c r="AR15">
        <v>0.16255072463768117</v>
      </c>
      <c r="AS15">
        <v>1.1202029438001786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598.71385740926291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40.49</v>
      </c>
      <c r="L16">
        <v>22.17</v>
      </c>
      <c r="M16">
        <v>0</v>
      </c>
      <c r="N16">
        <v>29.08</v>
      </c>
      <c r="O16">
        <v>48.83</v>
      </c>
      <c r="P16">
        <v>66.749999999999986</v>
      </c>
      <c r="Q16">
        <v>2.8919318181818183</v>
      </c>
      <c r="R16">
        <v>2.89</v>
      </c>
      <c r="S16">
        <v>3.8600000000000008</v>
      </c>
      <c r="T16">
        <v>0</v>
      </c>
      <c r="U16">
        <v>312.87</v>
      </c>
      <c r="V16">
        <v>2.8919177173191772</v>
      </c>
      <c r="W16">
        <v>11</v>
      </c>
      <c r="X16">
        <v>34.422540221402215</v>
      </c>
      <c r="Y16">
        <v>0</v>
      </c>
      <c r="Z16">
        <v>0</v>
      </c>
      <c r="AA16">
        <v>0</v>
      </c>
      <c r="AB16">
        <v>0.58677119279819967</v>
      </c>
      <c r="AC16">
        <v>0</v>
      </c>
      <c r="AD16">
        <v>0</v>
      </c>
      <c r="AE16">
        <v>4.0356510219530666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12.833584712371948</v>
      </c>
      <c r="AL16">
        <v>0.57140705679862314</v>
      </c>
      <c r="AM16">
        <v>0</v>
      </c>
      <c r="AN16">
        <v>0</v>
      </c>
      <c r="AO16">
        <v>0</v>
      </c>
      <c r="AP16">
        <v>1.2573000000000003</v>
      </c>
      <c r="AQ16">
        <v>0</v>
      </c>
      <c r="AR16">
        <v>0.16255072463768117</v>
      </c>
      <c r="AS16">
        <v>1.1202029438001786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598.71385740926291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40.49</v>
      </c>
      <c r="L17">
        <v>22.17</v>
      </c>
      <c r="M17">
        <v>0</v>
      </c>
      <c r="N17">
        <v>29.08</v>
      </c>
      <c r="O17">
        <v>48.83</v>
      </c>
      <c r="P17">
        <v>66.749999999999986</v>
      </c>
      <c r="Q17">
        <v>2.8919318181818183</v>
      </c>
      <c r="R17">
        <v>2.89</v>
      </c>
      <c r="S17">
        <v>3.8600000000000008</v>
      </c>
      <c r="T17">
        <v>0</v>
      </c>
      <c r="U17">
        <v>312.87</v>
      </c>
      <c r="V17">
        <v>2.8919177173191772</v>
      </c>
      <c r="W17">
        <v>11</v>
      </c>
      <c r="X17">
        <v>34.630000000000003</v>
      </c>
      <c r="Y17">
        <v>0</v>
      </c>
      <c r="Z17">
        <v>0</v>
      </c>
      <c r="AA17">
        <v>0</v>
      </c>
      <c r="AB17">
        <v>0.58677119279819967</v>
      </c>
      <c r="AC17">
        <v>0</v>
      </c>
      <c r="AD17">
        <v>0</v>
      </c>
      <c r="AE17">
        <v>4.0356510219530666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12.833584712371948</v>
      </c>
      <c r="AL17">
        <v>0.57140705679862314</v>
      </c>
      <c r="AM17">
        <v>0</v>
      </c>
      <c r="AN17">
        <v>0</v>
      </c>
      <c r="AO17">
        <v>0</v>
      </c>
      <c r="AP17">
        <v>1.2573000000000003</v>
      </c>
      <c r="AQ17">
        <v>0</v>
      </c>
      <c r="AR17">
        <v>0.16255072463768117</v>
      </c>
      <c r="AS17">
        <v>1.1202029438001786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598.92131718786072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40.49</v>
      </c>
      <c r="L18">
        <v>22.17</v>
      </c>
      <c r="M18">
        <v>0</v>
      </c>
      <c r="N18">
        <v>29.08</v>
      </c>
      <c r="O18">
        <v>48.83</v>
      </c>
      <c r="P18">
        <v>66.749999999999986</v>
      </c>
      <c r="Q18">
        <v>2.8919318181818183</v>
      </c>
      <c r="R18">
        <v>2.89</v>
      </c>
      <c r="S18">
        <v>3.8600000000000008</v>
      </c>
      <c r="T18">
        <v>0</v>
      </c>
      <c r="U18">
        <v>312.87</v>
      </c>
      <c r="V18">
        <v>2.8919177173191772</v>
      </c>
      <c r="W18">
        <v>11</v>
      </c>
      <c r="X18">
        <v>34.630000000000003</v>
      </c>
      <c r="Y18">
        <v>0</v>
      </c>
      <c r="Z18">
        <v>0</v>
      </c>
      <c r="AA18">
        <v>0</v>
      </c>
      <c r="AB18">
        <v>0.58677119279819967</v>
      </c>
      <c r="AC18">
        <v>0</v>
      </c>
      <c r="AD18">
        <v>0</v>
      </c>
      <c r="AE18">
        <v>4.0356510219530666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12.833584712371948</v>
      </c>
      <c r="AL18">
        <v>0.57140705679862314</v>
      </c>
      <c r="AM18">
        <v>0</v>
      </c>
      <c r="AN18">
        <v>0</v>
      </c>
      <c r="AO18">
        <v>0</v>
      </c>
      <c r="AP18">
        <v>1.2573000000000003</v>
      </c>
      <c r="AQ18">
        <v>0</v>
      </c>
      <c r="AR18">
        <v>0.16255072463768117</v>
      </c>
      <c r="AS18">
        <v>1.1202029438001786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598.92131718786072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40.49</v>
      </c>
      <c r="L19">
        <v>22.17</v>
      </c>
      <c r="M19">
        <v>0</v>
      </c>
      <c r="N19">
        <v>29.08</v>
      </c>
      <c r="O19">
        <v>48.83</v>
      </c>
      <c r="P19">
        <v>66.749999999999986</v>
      </c>
      <c r="Q19">
        <v>2.8919318181818183</v>
      </c>
      <c r="R19">
        <v>2.89</v>
      </c>
      <c r="S19">
        <v>3.8600000000000008</v>
      </c>
      <c r="T19">
        <v>0</v>
      </c>
      <c r="U19">
        <v>312.87</v>
      </c>
      <c r="V19">
        <v>2.8919177173191772</v>
      </c>
      <c r="W19">
        <v>11</v>
      </c>
      <c r="X19">
        <v>34.630000000000003</v>
      </c>
      <c r="Y19">
        <v>0</v>
      </c>
      <c r="Z19">
        <v>0</v>
      </c>
      <c r="AA19">
        <v>0</v>
      </c>
      <c r="AB19">
        <v>0.58677119279819967</v>
      </c>
      <c r="AC19">
        <v>0</v>
      </c>
      <c r="AD19">
        <v>0</v>
      </c>
      <c r="AE19">
        <v>4.0356510219530666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12.833584712371948</v>
      </c>
      <c r="AL19">
        <v>0.57140705679862314</v>
      </c>
      <c r="AM19">
        <v>0</v>
      </c>
      <c r="AN19">
        <v>0</v>
      </c>
      <c r="AO19">
        <v>0</v>
      </c>
      <c r="AP19">
        <v>1.2573000000000003</v>
      </c>
      <c r="AQ19">
        <v>0</v>
      </c>
      <c r="AR19">
        <v>0.16255072463768117</v>
      </c>
      <c r="AS19">
        <v>1.1202029438001786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598.92131718786072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40.49</v>
      </c>
      <c r="L20">
        <v>22.17</v>
      </c>
      <c r="M20">
        <v>0</v>
      </c>
      <c r="N20">
        <v>29.08</v>
      </c>
      <c r="O20">
        <v>48.83</v>
      </c>
      <c r="P20">
        <v>66.749999999999986</v>
      </c>
      <c r="Q20">
        <v>2.8919318181818183</v>
      </c>
      <c r="R20">
        <v>2.89</v>
      </c>
      <c r="S20">
        <v>3.8600000000000008</v>
      </c>
      <c r="T20">
        <v>0</v>
      </c>
      <c r="U20">
        <v>312.87</v>
      </c>
      <c r="V20">
        <v>2.8919177173191772</v>
      </c>
      <c r="W20">
        <v>11</v>
      </c>
      <c r="X20">
        <v>34.630000000000003</v>
      </c>
      <c r="Y20">
        <v>0</v>
      </c>
      <c r="Z20">
        <v>0</v>
      </c>
      <c r="AA20">
        <v>0</v>
      </c>
      <c r="AB20">
        <v>0.58677119279819967</v>
      </c>
      <c r="AC20">
        <v>0</v>
      </c>
      <c r="AD20">
        <v>0</v>
      </c>
      <c r="AE20">
        <v>4.0356510219530666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12.833584712371948</v>
      </c>
      <c r="AL20">
        <v>0.57140705679862314</v>
      </c>
      <c r="AM20">
        <v>0</v>
      </c>
      <c r="AN20">
        <v>0</v>
      </c>
      <c r="AO20">
        <v>0</v>
      </c>
      <c r="AP20">
        <v>1.2573000000000003</v>
      </c>
      <c r="AQ20">
        <v>0</v>
      </c>
      <c r="AR20">
        <v>0.16255072463768117</v>
      </c>
      <c r="AS20">
        <v>1.1202029438001786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598.92131718786072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40.49</v>
      </c>
      <c r="L21">
        <v>22.17</v>
      </c>
      <c r="M21">
        <v>0</v>
      </c>
      <c r="N21">
        <v>29.08</v>
      </c>
      <c r="O21">
        <v>48.83</v>
      </c>
      <c r="P21">
        <v>66.749999999999986</v>
      </c>
      <c r="Q21">
        <v>2.8919318181818183</v>
      </c>
      <c r="R21">
        <v>2.89</v>
      </c>
      <c r="S21">
        <v>3.8600000000000008</v>
      </c>
      <c r="T21">
        <v>0</v>
      </c>
      <c r="U21">
        <v>312.87</v>
      </c>
      <c r="V21">
        <v>2.8919177173191772</v>
      </c>
      <c r="W21">
        <v>11</v>
      </c>
      <c r="X21">
        <v>34.630000000000003</v>
      </c>
      <c r="Y21">
        <v>0</v>
      </c>
      <c r="Z21">
        <v>0</v>
      </c>
      <c r="AA21">
        <v>0</v>
      </c>
      <c r="AB21">
        <v>0.58677119279819967</v>
      </c>
      <c r="AC21">
        <v>0</v>
      </c>
      <c r="AD21">
        <v>0</v>
      </c>
      <c r="AE21">
        <v>4.0356510219530666</v>
      </c>
      <c r="AF21">
        <v>0</v>
      </c>
      <c r="AG21">
        <v>0</v>
      </c>
      <c r="AH21">
        <v>5.7277476240760299</v>
      </c>
      <c r="AI21">
        <v>0</v>
      </c>
      <c r="AJ21">
        <v>0</v>
      </c>
      <c r="AK21">
        <v>12.833584712371948</v>
      </c>
      <c r="AL21">
        <v>0.57140705679862314</v>
      </c>
      <c r="AM21">
        <v>0</v>
      </c>
      <c r="AN21">
        <v>0</v>
      </c>
      <c r="AO21">
        <v>0</v>
      </c>
      <c r="AP21">
        <v>1.2573000000000003</v>
      </c>
      <c r="AQ21">
        <v>0</v>
      </c>
      <c r="AR21">
        <v>0.16255072463768117</v>
      </c>
      <c r="AS21">
        <v>1.1202029438001786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604.6490648119368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40.49</v>
      </c>
      <c r="L22">
        <v>22.17</v>
      </c>
      <c r="M22">
        <v>0</v>
      </c>
      <c r="N22">
        <v>29.08</v>
      </c>
      <c r="O22">
        <v>48.83</v>
      </c>
      <c r="P22">
        <v>66.749999999999986</v>
      </c>
      <c r="Q22">
        <v>2.8919318181818183</v>
      </c>
      <c r="R22">
        <v>2.89</v>
      </c>
      <c r="S22">
        <v>3.8600000000000008</v>
      </c>
      <c r="T22">
        <v>0</v>
      </c>
      <c r="U22">
        <v>312.87</v>
      </c>
      <c r="V22">
        <v>2.8919177173191772</v>
      </c>
      <c r="W22">
        <v>11</v>
      </c>
      <c r="X22">
        <v>34.630000000000003</v>
      </c>
      <c r="Y22">
        <v>0</v>
      </c>
      <c r="Z22">
        <v>0</v>
      </c>
      <c r="AA22">
        <v>0</v>
      </c>
      <c r="AB22">
        <v>0.58677119279819967</v>
      </c>
      <c r="AC22">
        <v>0</v>
      </c>
      <c r="AD22">
        <v>0</v>
      </c>
      <c r="AE22">
        <v>4.0356510219530666</v>
      </c>
      <c r="AF22">
        <v>0</v>
      </c>
      <c r="AG22">
        <v>0</v>
      </c>
      <c r="AH22">
        <v>11.45549524815206</v>
      </c>
      <c r="AI22">
        <v>0</v>
      </c>
      <c r="AJ22">
        <v>0</v>
      </c>
      <c r="AK22">
        <v>12.833584712371948</v>
      </c>
      <c r="AL22">
        <v>0.57140705679862314</v>
      </c>
      <c r="AM22">
        <v>0</v>
      </c>
      <c r="AN22">
        <v>0</v>
      </c>
      <c r="AO22">
        <v>0</v>
      </c>
      <c r="AP22">
        <v>1.2573000000000003</v>
      </c>
      <c r="AQ22">
        <v>0</v>
      </c>
      <c r="AR22">
        <v>0.16255072463768117</v>
      </c>
      <c r="AS22">
        <v>1.1202029438001786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610.37681243601276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40.49</v>
      </c>
      <c r="L23">
        <v>22.17</v>
      </c>
      <c r="M23">
        <v>0</v>
      </c>
      <c r="N23">
        <v>29.08</v>
      </c>
      <c r="O23">
        <v>48.83</v>
      </c>
      <c r="P23">
        <v>66.749999999999986</v>
      </c>
      <c r="Q23">
        <v>2.8919318181818183</v>
      </c>
      <c r="R23">
        <v>2.89</v>
      </c>
      <c r="S23">
        <v>3.8600000000000008</v>
      </c>
      <c r="T23">
        <v>0</v>
      </c>
      <c r="U23">
        <v>312.87</v>
      </c>
      <c r="V23">
        <v>5.09</v>
      </c>
      <c r="W23">
        <v>11</v>
      </c>
      <c r="X23">
        <v>34.630000000000003</v>
      </c>
      <c r="Y23">
        <v>0</v>
      </c>
      <c r="Z23">
        <v>0</v>
      </c>
      <c r="AA23">
        <v>0</v>
      </c>
      <c r="AB23">
        <v>0.58677119279819967</v>
      </c>
      <c r="AC23">
        <v>0</v>
      </c>
      <c r="AD23">
        <v>2.2349735049205148</v>
      </c>
      <c r="AE23">
        <v>4.0356510219530666</v>
      </c>
      <c r="AF23">
        <v>0</v>
      </c>
      <c r="AG23">
        <v>0</v>
      </c>
      <c r="AH23">
        <v>11.45549524815206</v>
      </c>
      <c r="AI23">
        <v>0</v>
      </c>
      <c r="AJ23">
        <v>0</v>
      </c>
      <c r="AK23">
        <v>12.833584712371948</v>
      </c>
      <c r="AL23">
        <v>0.57140705679862314</v>
      </c>
      <c r="AM23">
        <v>0</v>
      </c>
      <c r="AN23">
        <v>0</v>
      </c>
      <c r="AO23">
        <v>0</v>
      </c>
      <c r="AP23">
        <v>1.2573000000000003</v>
      </c>
      <c r="AQ23">
        <v>0</v>
      </c>
      <c r="AR23">
        <v>0.16255072463768117</v>
      </c>
      <c r="AS23">
        <v>1.1202029438001786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614.8098682236141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40.49</v>
      </c>
      <c r="L24">
        <v>22.17</v>
      </c>
      <c r="M24">
        <v>0</v>
      </c>
      <c r="N24">
        <v>29.08</v>
      </c>
      <c r="O24">
        <v>48.83</v>
      </c>
      <c r="P24">
        <v>66.749999999999986</v>
      </c>
      <c r="Q24">
        <v>2.8919318181818183</v>
      </c>
      <c r="R24">
        <v>2.89</v>
      </c>
      <c r="S24">
        <v>3.8600000000000008</v>
      </c>
      <c r="T24">
        <v>0</v>
      </c>
      <c r="U24">
        <v>312.87</v>
      </c>
      <c r="V24">
        <v>5.09</v>
      </c>
      <c r="W24">
        <v>11</v>
      </c>
      <c r="X24">
        <v>34.630000000000003</v>
      </c>
      <c r="Y24">
        <v>0</v>
      </c>
      <c r="Z24">
        <v>0</v>
      </c>
      <c r="AA24">
        <v>0</v>
      </c>
      <c r="AB24">
        <v>0.58677119279819967</v>
      </c>
      <c r="AC24">
        <v>0</v>
      </c>
      <c r="AD24">
        <v>2.2349735049205148</v>
      </c>
      <c r="AE24">
        <v>4.0356510219530666</v>
      </c>
      <c r="AF24">
        <v>0</v>
      </c>
      <c r="AG24">
        <v>0</v>
      </c>
      <c r="AH24">
        <v>17.183242872228092</v>
      </c>
      <c r="AI24">
        <v>0</v>
      </c>
      <c r="AJ24">
        <v>0</v>
      </c>
      <c r="AK24">
        <v>12.833584712371948</v>
      </c>
      <c r="AL24">
        <v>0.57140705679862314</v>
      </c>
      <c r="AM24">
        <v>0</v>
      </c>
      <c r="AN24">
        <v>0</v>
      </c>
      <c r="AO24">
        <v>0</v>
      </c>
      <c r="AP24">
        <v>1.2573000000000003</v>
      </c>
      <c r="AQ24">
        <v>0</v>
      </c>
      <c r="AR24">
        <v>0.16255072463768117</v>
      </c>
      <c r="AS24">
        <v>1.1202029438001786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620.53761584769018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40.49</v>
      </c>
      <c r="L25">
        <v>22.170844089091954</v>
      </c>
      <c r="M25">
        <v>0</v>
      </c>
      <c r="N25">
        <v>29.08</v>
      </c>
      <c r="O25">
        <v>48.83</v>
      </c>
      <c r="P25">
        <v>66.749999999999986</v>
      </c>
      <c r="Q25">
        <v>2.8919318181818183</v>
      </c>
      <c r="R25">
        <v>2.8899999999999997</v>
      </c>
      <c r="S25">
        <v>3.86</v>
      </c>
      <c r="T25">
        <v>0</v>
      </c>
      <c r="U25">
        <v>312.87</v>
      </c>
      <c r="V25">
        <v>5.09</v>
      </c>
      <c r="W25">
        <v>11</v>
      </c>
      <c r="X25">
        <v>34.630000000000003</v>
      </c>
      <c r="Y25">
        <v>0</v>
      </c>
      <c r="Z25">
        <v>0</v>
      </c>
      <c r="AA25">
        <v>0</v>
      </c>
      <c r="AB25">
        <v>0.58677119279819967</v>
      </c>
      <c r="AC25">
        <v>0</v>
      </c>
      <c r="AD25">
        <v>2.2349735049205148</v>
      </c>
      <c r="AE25">
        <v>4.0356510219530666</v>
      </c>
      <c r="AF25">
        <v>0</v>
      </c>
      <c r="AG25">
        <v>0</v>
      </c>
      <c r="AH25">
        <v>22.91099049630412</v>
      </c>
      <c r="AI25">
        <v>0</v>
      </c>
      <c r="AJ25">
        <v>0</v>
      </c>
      <c r="AK25">
        <v>12.833584712371948</v>
      </c>
      <c r="AL25">
        <v>0.57140705679862314</v>
      </c>
      <c r="AM25">
        <v>0</v>
      </c>
      <c r="AN25">
        <v>0</v>
      </c>
      <c r="AO25">
        <v>0</v>
      </c>
      <c r="AP25">
        <v>2.5095200000000006</v>
      </c>
      <c r="AQ25">
        <v>0</v>
      </c>
      <c r="AR25">
        <v>0.16255072463768117</v>
      </c>
      <c r="AS25">
        <v>1.1202029438001786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627.51842756085807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40.49</v>
      </c>
      <c r="L26">
        <v>22.170844089091954</v>
      </c>
      <c r="M26">
        <v>0</v>
      </c>
      <c r="N26">
        <v>29.08</v>
      </c>
      <c r="O26">
        <v>48.83</v>
      </c>
      <c r="P26">
        <v>66.749999999999986</v>
      </c>
      <c r="Q26">
        <v>2.8919318181818183</v>
      </c>
      <c r="R26">
        <v>2.8899999999999997</v>
      </c>
      <c r="S26">
        <v>3.86</v>
      </c>
      <c r="T26">
        <v>0</v>
      </c>
      <c r="U26">
        <v>312.87</v>
      </c>
      <c r="V26">
        <v>5.09</v>
      </c>
      <c r="W26">
        <v>11</v>
      </c>
      <c r="X26">
        <v>34.630000000000003</v>
      </c>
      <c r="Y26">
        <v>0</v>
      </c>
      <c r="Z26">
        <v>0.26923999999999998</v>
      </c>
      <c r="AA26">
        <v>0</v>
      </c>
      <c r="AB26">
        <v>0.98049212303075772</v>
      </c>
      <c r="AC26">
        <v>2.3695005497094388</v>
      </c>
      <c r="AD26">
        <v>4.4724867524602567</v>
      </c>
      <c r="AE26">
        <v>4.0356510219530666</v>
      </c>
      <c r="AF26">
        <v>0</v>
      </c>
      <c r="AG26">
        <v>0</v>
      </c>
      <c r="AH26">
        <v>28.63873812038015</v>
      </c>
      <c r="AI26">
        <v>0</v>
      </c>
      <c r="AJ26">
        <v>0</v>
      </c>
      <c r="AK26">
        <v>12.833584712371948</v>
      </c>
      <c r="AL26">
        <v>3.4157444061962137</v>
      </c>
      <c r="AM26">
        <v>0</v>
      </c>
      <c r="AN26">
        <v>0</v>
      </c>
      <c r="AO26">
        <v>0</v>
      </c>
      <c r="AP26">
        <v>2.5095200000000006</v>
      </c>
      <c r="AQ26">
        <v>0</v>
      </c>
      <c r="AR26">
        <v>0.16255072463768117</v>
      </c>
      <c r="AS26">
        <v>1.1202029438001786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641.36048726181343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40.49</v>
      </c>
      <c r="L27">
        <v>22.17</v>
      </c>
      <c r="M27">
        <v>0</v>
      </c>
      <c r="N27">
        <v>29.08</v>
      </c>
      <c r="O27">
        <v>48.83</v>
      </c>
      <c r="P27">
        <v>66.749999999999986</v>
      </c>
      <c r="Q27">
        <v>2.788125</v>
      </c>
      <c r="R27">
        <v>2.79</v>
      </c>
      <c r="S27">
        <v>3.72</v>
      </c>
      <c r="T27">
        <v>0</v>
      </c>
      <c r="U27">
        <v>312.87</v>
      </c>
      <c r="V27">
        <v>5.09</v>
      </c>
      <c r="W27">
        <v>11</v>
      </c>
      <c r="X27">
        <v>34.630000000000003</v>
      </c>
      <c r="Y27">
        <v>0</v>
      </c>
      <c r="Z27">
        <v>0.8077200000000001</v>
      </c>
      <c r="AA27">
        <v>2.9005086732301932</v>
      </c>
      <c r="AB27">
        <v>3.9168882220555146</v>
      </c>
      <c r="AC27">
        <v>4.7390010994188776</v>
      </c>
      <c r="AD27">
        <v>6.71</v>
      </c>
      <c r="AE27">
        <v>8.0713020439061332</v>
      </c>
      <c r="AF27">
        <v>0</v>
      </c>
      <c r="AG27">
        <v>0</v>
      </c>
      <c r="AH27">
        <v>34.366485744456185</v>
      </c>
      <c r="AI27">
        <v>0.9345985860172823</v>
      </c>
      <c r="AJ27">
        <v>0</v>
      </c>
      <c r="AK27">
        <v>12.833584712371948</v>
      </c>
      <c r="AL27">
        <v>17.071103270223755</v>
      </c>
      <c r="AM27">
        <v>0</v>
      </c>
      <c r="AN27">
        <v>0</v>
      </c>
      <c r="AO27">
        <v>0</v>
      </c>
      <c r="AP27">
        <v>1.2573000000000003</v>
      </c>
      <c r="AQ27">
        <v>0</v>
      </c>
      <c r="AR27">
        <v>0.40637681159420291</v>
      </c>
      <c r="AS27">
        <v>1.1202029438001786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675.34319710707427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40.49</v>
      </c>
      <c r="L28">
        <v>22.17</v>
      </c>
      <c r="M28">
        <v>0</v>
      </c>
      <c r="N28">
        <v>29.08</v>
      </c>
      <c r="O28">
        <v>48.83</v>
      </c>
      <c r="P28">
        <v>66.749999999999986</v>
      </c>
      <c r="Q28">
        <v>2.788125</v>
      </c>
      <c r="R28">
        <v>2.79</v>
      </c>
      <c r="S28">
        <v>3.72</v>
      </c>
      <c r="T28">
        <v>0</v>
      </c>
      <c r="U28">
        <v>312.87</v>
      </c>
      <c r="V28">
        <v>5.09</v>
      </c>
      <c r="W28">
        <v>11</v>
      </c>
      <c r="X28">
        <v>34.630000000000003</v>
      </c>
      <c r="Y28">
        <v>0</v>
      </c>
      <c r="Z28">
        <v>4.7904400000000003</v>
      </c>
      <c r="AA28">
        <v>6.8677543366150973</v>
      </c>
      <c r="AB28">
        <v>9.675374343585899</v>
      </c>
      <c r="AC28">
        <v>7.1161206219569646</v>
      </c>
      <c r="AD28">
        <v>8.9500529901589712</v>
      </c>
      <c r="AE28">
        <v>12.104413323239969</v>
      </c>
      <c r="AF28">
        <v>0</v>
      </c>
      <c r="AG28">
        <v>0</v>
      </c>
      <c r="AH28">
        <v>34.366485744456185</v>
      </c>
      <c r="AI28">
        <v>4.0533134328358225</v>
      </c>
      <c r="AJ28">
        <v>0</v>
      </c>
      <c r="AK28">
        <v>12.833584712371948</v>
      </c>
      <c r="AL28">
        <v>17.071103270223755</v>
      </c>
      <c r="AM28">
        <v>1.2903885971492874</v>
      </c>
      <c r="AN28">
        <v>0</v>
      </c>
      <c r="AO28">
        <v>0</v>
      </c>
      <c r="AP28">
        <v>1.2573000000000003</v>
      </c>
      <c r="AQ28">
        <v>0</v>
      </c>
      <c r="AR28">
        <v>8.6507463768115933</v>
      </c>
      <c r="AS28">
        <v>1.1202029438001786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710.35540569320574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40.49</v>
      </c>
      <c r="L29">
        <v>22.17</v>
      </c>
      <c r="M29">
        <v>0</v>
      </c>
      <c r="N29">
        <v>29.08</v>
      </c>
      <c r="O29">
        <v>48.83</v>
      </c>
      <c r="P29">
        <v>66.749999999999986</v>
      </c>
      <c r="Q29">
        <v>2.788125</v>
      </c>
      <c r="R29">
        <v>2.79</v>
      </c>
      <c r="S29">
        <v>3.72</v>
      </c>
      <c r="T29">
        <v>0</v>
      </c>
      <c r="U29">
        <v>312.87</v>
      </c>
      <c r="V29">
        <v>5.09</v>
      </c>
      <c r="W29">
        <v>11</v>
      </c>
      <c r="X29">
        <v>34.630000000000003</v>
      </c>
      <c r="Y29">
        <v>0</v>
      </c>
      <c r="Z29">
        <v>4.7904400000000003</v>
      </c>
      <c r="AA29">
        <v>10.309251054852325</v>
      </c>
      <c r="AB29">
        <v>9.675374343585899</v>
      </c>
      <c r="AC29">
        <v>7.1161206219569646</v>
      </c>
      <c r="AD29">
        <v>8.9500529901589712</v>
      </c>
      <c r="AE29">
        <v>12.104413323239969</v>
      </c>
      <c r="AF29">
        <v>0</v>
      </c>
      <c r="AG29">
        <v>0</v>
      </c>
      <c r="AH29">
        <v>34.366485744456185</v>
      </c>
      <c r="AI29">
        <v>4.0533134328358225</v>
      </c>
      <c r="AJ29">
        <v>0</v>
      </c>
      <c r="AK29">
        <v>12.833584712371948</v>
      </c>
      <c r="AL29">
        <v>17.071103270223755</v>
      </c>
      <c r="AM29">
        <v>2.5807771942985749</v>
      </c>
      <c r="AN29">
        <v>0</v>
      </c>
      <c r="AO29">
        <v>0</v>
      </c>
      <c r="AP29">
        <v>1.2573000000000003</v>
      </c>
      <c r="AQ29">
        <v>0</v>
      </c>
      <c r="AR29">
        <v>8.6507463768115933</v>
      </c>
      <c r="AS29">
        <v>1.1202029438001786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715.08729100859216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40.49</v>
      </c>
      <c r="L30">
        <v>29.89</v>
      </c>
      <c r="M30">
        <v>0</v>
      </c>
      <c r="N30">
        <v>29.08</v>
      </c>
      <c r="O30">
        <v>48.83</v>
      </c>
      <c r="P30">
        <v>66.749999999999986</v>
      </c>
      <c r="Q30">
        <v>5.032941520467836</v>
      </c>
      <c r="R30">
        <v>5.1874608610567519</v>
      </c>
      <c r="S30">
        <v>6.4600000000000009</v>
      </c>
      <c r="T30">
        <v>0</v>
      </c>
      <c r="U30">
        <v>312.87</v>
      </c>
      <c r="V30">
        <v>5.09</v>
      </c>
      <c r="W30">
        <v>11</v>
      </c>
      <c r="X30">
        <v>34.630000000000003</v>
      </c>
      <c r="Y30">
        <v>0</v>
      </c>
      <c r="Z30">
        <v>4.7904400000000003</v>
      </c>
      <c r="AA30">
        <v>10.309251054852325</v>
      </c>
      <c r="AB30">
        <v>9.675374343585899</v>
      </c>
      <c r="AC30">
        <v>7.1161206219569646</v>
      </c>
      <c r="AD30">
        <v>8.9500529901589712</v>
      </c>
      <c r="AE30">
        <v>12.104413323239969</v>
      </c>
      <c r="AF30">
        <v>0</v>
      </c>
      <c r="AG30">
        <v>0</v>
      </c>
      <c r="AH30">
        <v>34.366485744456185</v>
      </c>
      <c r="AI30">
        <v>4.0533134328358225</v>
      </c>
      <c r="AJ30">
        <v>0</v>
      </c>
      <c r="AK30">
        <v>12.833584712371948</v>
      </c>
      <c r="AL30">
        <v>17.071103270223755</v>
      </c>
      <c r="AM30">
        <v>2.5807771942985749</v>
      </c>
      <c r="AN30">
        <v>0</v>
      </c>
      <c r="AO30">
        <v>0</v>
      </c>
      <c r="AP30">
        <v>1.2573000000000003</v>
      </c>
      <c r="AQ30">
        <v>0</v>
      </c>
      <c r="AR30">
        <v>0.27176449275362319</v>
      </c>
      <c r="AS30">
        <v>1.1202029438001786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721.81058650605871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40.49</v>
      </c>
      <c r="L31">
        <v>41.46</v>
      </c>
      <c r="M31">
        <v>0</v>
      </c>
      <c r="N31">
        <v>29.08</v>
      </c>
      <c r="O31">
        <v>48.83</v>
      </c>
      <c r="P31">
        <v>66.749999999999986</v>
      </c>
      <c r="Q31">
        <v>5.032941520467836</v>
      </c>
      <c r="R31">
        <v>5.1874608610567519</v>
      </c>
      <c r="S31">
        <v>6.4600000000000009</v>
      </c>
      <c r="T31">
        <v>0</v>
      </c>
      <c r="U31">
        <v>312.87</v>
      </c>
      <c r="V31">
        <v>5.09</v>
      </c>
      <c r="W31">
        <v>11</v>
      </c>
      <c r="X31">
        <v>34.630000000000003</v>
      </c>
      <c r="Y31">
        <v>0</v>
      </c>
      <c r="Z31">
        <v>4.7904400000000003</v>
      </c>
      <c r="AA31">
        <v>9.671748710736054</v>
      </c>
      <c r="AB31">
        <v>9.675374343585899</v>
      </c>
      <c r="AC31">
        <v>7.1161206219569646</v>
      </c>
      <c r="AD31">
        <v>8.9500529901589712</v>
      </c>
      <c r="AE31">
        <v>12.104413323239969</v>
      </c>
      <c r="AF31">
        <v>0</v>
      </c>
      <c r="AG31">
        <v>0</v>
      </c>
      <c r="AH31">
        <v>34.366485744456185</v>
      </c>
      <c r="AI31">
        <v>4.0533134328358225</v>
      </c>
      <c r="AJ31">
        <v>0</v>
      </c>
      <c r="AK31">
        <v>12.833584712371948</v>
      </c>
      <c r="AL31">
        <v>3.4157444061962137</v>
      </c>
      <c r="AM31">
        <v>2.5807771942985749</v>
      </c>
      <c r="AN31">
        <v>0</v>
      </c>
      <c r="AO31">
        <v>0</v>
      </c>
      <c r="AP31">
        <v>1.2573000000000003</v>
      </c>
      <c r="AQ31">
        <v>0</v>
      </c>
      <c r="AR31">
        <v>0.27176449275362319</v>
      </c>
      <c r="AS31">
        <v>1.1202029438001786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719.08772529791509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40.49</v>
      </c>
      <c r="L32">
        <v>22.17</v>
      </c>
      <c r="M32">
        <v>0</v>
      </c>
      <c r="N32">
        <v>29.08</v>
      </c>
      <c r="O32">
        <v>48.83</v>
      </c>
      <c r="P32">
        <v>66.749999999999986</v>
      </c>
      <c r="Q32">
        <v>5.032941520467836</v>
      </c>
      <c r="R32">
        <v>5.1874608610567519</v>
      </c>
      <c r="S32">
        <v>6.4600000000000009</v>
      </c>
      <c r="T32">
        <v>0</v>
      </c>
      <c r="U32">
        <v>312.87</v>
      </c>
      <c r="V32">
        <v>5.09</v>
      </c>
      <c r="W32">
        <v>11</v>
      </c>
      <c r="X32">
        <v>34.630000000000003</v>
      </c>
      <c r="Y32">
        <v>0</v>
      </c>
      <c r="Z32">
        <v>4.7904400000000003</v>
      </c>
      <c r="AA32">
        <v>6.8677543366150973</v>
      </c>
      <c r="AB32">
        <v>9.675374343585899</v>
      </c>
      <c r="AC32">
        <v>7.1161206219569646</v>
      </c>
      <c r="AD32">
        <v>8.9500529901589712</v>
      </c>
      <c r="AE32">
        <v>12.104413323239969</v>
      </c>
      <c r="AF32">
        <v>0</v>
      </c>
      <c r="AG32">
        <v>0</v>
      </c>
      <c r="AH32">
        <v>34.366485744456185</v>
      </c>
      <c r="AI32">
        <v>4.0533134328358225</v>
      </c>
      <c r="AJ32">
        <v>0</v>
      </c>
      <c r="AK32">
        <v>12.833584712371948</v>
      </c>
      <c r="AL32">
        <v>3.12877108433735</v>
      </c>
      <c r="AM32">
        <v>1.2903885971492874</v>
      </c>
      <c r="AN32">
        <v>0</v>
      </c>
      <c r="AO32">
        <v>0</v>
      </c>
      <c r="AP32">
        <v>1.2573000000000003</v>
      </c>
      <c r="AQ32">
        <v>0</v>
      </c>
      <c r="AR32">
        <v>0.27176449275362319</v>
      </c>
      <c r="AS32">
        <v>1.1202029438001786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695.41636900478602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40.49</v>
      </c>
      <c r="L33">
        <v>39.53</v>
      </c>
      <c r="M33">
        <v>0</v>
      </c>
      <c r="N33">
        <v>29.08</v>
      </c>
      <c r="O33">
        <v>48.83</v>
      </c>
      <c r="P33">
        <v>66.749999999999986</v>
      </c>
      <c r="Q33">
        <v>5.032941520467836</v>
      </c>
      <c r="R33">
        <v>5.1874608610567519</v>
      </c>
      <c r="S33">
        <v>6.4600000000000009</v>
      </c>
      <c r="T33">
        <v>0</v>
      </c>
      <c r="U33">
        <v>312.87</v>
      </c>
      <c r="V33">
        <v>5.09</v>
      </c>
      <c r="W33">
        <v>11</v>
      </c>
      <c r="X33">
        <v>34.630000000000003</v>
      </c>
      <c r="Y33">
        <v>0</v>
      </c>
      <c r="Z33">
        <v>0.53847999999999996</v>
      </c>
      <c r="AA33">
        <v>2.9005086732301932</v>
      </c>
      <c r="AB33">
        <v>2.9389362340585152</v>
      </c>
      <c r="AC33">
        <v>4.7390010994188776</v>
      </c>
      <c r="AD33">
        <v>6.71</v>
      </c>
      <c r="AE33">
        <v>8.0713020439061332</v>
      </c>
      <c r="AF33">
        <v>0</v>
      </c>
      <c r="AG33">
        <v>0</v>
      </c>
      <c r="AH33">
        <v>28.63873812038015</v>
      </c>
      <c r="AI33">
        <v>4.0533134328358225</v>
      </c>
      <c r="AJ33">
        <v>0</v>
      </c>
      <c r="AK33">
        <v>12.833584712371948</v>
      </c>
      <c r="AL33">
        <v>3.12877108433735</v>
      </c>
      <c r="AM33">
        <v>0</v>
      </c>
      <c r="AN33">
        <v>0</v>
      </c>
      <c r="AO33">
        <v>0</v>
      </c>
      <c r="AP33">
        <v>1.2573000000000003</v>
      </c>
      <c r="AQ33">
        <v>0</v>
      </c>
      <c r="AR33">
        <v>0.27176449275362319</v>
      </c>
      <c r="AS33">
        <v>1.1202029438001786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682.15230521861747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40.49</v>
      </c>
      <c r="L34">
        <v>40.49</v>
      </c>
      <c r="M34">
        <v>0</v>
      </c>
      <c r="N34">
        <v>29.08</v>
      </c>
      <c r="O34">
        <v>48.83</v>
      </c>
      <c r="P34">
        <v>66.749999999999986</v>
      </c>
      <c r="Q34">
        <v>5.032941520467836</v>
      </c>
      <c r="R34">
        <v>5.1874608610567519</v>
      </c>
      <c r="S34">
        <v>6.4600000000000009</v>
      </c>
      <c r="T34">
        <v>0</v>
      </c>
      <c r="U34">
        <v>312.87</v>
      </c>
      <c r="V34">
        <v>5.09</v>
      </c>
      <c r="W34">
        <v>11</v>
      </c>
      <c r="X34">
        <v>34.630000000000003</v>
      </c>
      <c r="Y34">
        <v>0</v>
      </c>
      <c r="Z34">
        <v>0</v>
      </c>
      <c r="AA34">
        <v>0</v>
      </c>
      <c r="AB34">
        <v>0.58677119279819967</v>
      </c>
      <c r="AC34">
        <v>2.3695005497094388</v>
      </c>
      <c r="AD34">
        <v>4.4724867524602567</v>
      </c>
      <c r="AE34">
        <v>8.0713020439061332</v>
      </c>
      <c r="AF34">
        <v>0</v>
      </c>
      <c r="AG34">
        <v>0</v>
      </c>
      <c r="AH34">
        <v>22.91099049630412</v>
      </c>
      <c r="AI34">
        <v>0.87110683424980384</v>
      </c>
      <c r="AJ34">
        <v>0</v>
      </c>
      <c r="AK34">
        <v>12.833584712371948</v>
      </c>
      <c r="AL34">
        <v>3.12877108433735</v>
      </c>
      <c r="AM34">
        <v>0</v>
      </c>
      <c r="AN34">
        <v>0</v>
      </c>
      <c r="AO34">
        <v>0</v>
      </c>
      <c r="AP34">
        <v>1.2573000000000003</v>
      </c>
      <c r="AQ34">
        <v>0</v>
      </c>
      <c r="AR34">
        <v>0.27176449275362319</v>
      </c>
      <c r="AS34">
        <v>1.1202029438001786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663.80418348421551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40.49</v>
      </c>
      <c r="L35">
        <v>22.170844089091954</v>
      </c>
      <c r="M35">
        <v>0</v>
      </c>
      <c r="N35">
        <v>29.08</v>
      </c>
      <c r="O35">
        <v>48.83</v>
      </c>
      <c r="P35">
        <v>66.749999999999986</v>
      </c>
      <c r="Q35">
        <v>2.788125</v>
      </c>
      <c r="R35">
        <v>2.7884534368070959</v>
      </c>
      <c r="S35">
        <v>3.72</v>
      </c>
      <c r="T35">
        <v>0</v>
      </c>
      <c r="U35">
        <v>312.87</v>
      </c>
      <c r="V35">
        <v>5.09</v>
      </c>
      <c r="W35">
        <v>11</v>
      </c>
      <c r="X35">
        <v>34.630000000000003</v>
      </c>
      <c r="Y35">
        <v>0</v>
      </c>
      <c r="Z35">
        <v>0</v>
      </c>
      <c r="AA35">
        <v>0</v>
      </c>
      <c r="AB35">
        <v>0.58677119279819967</v>
      </c>
      <c r="AC35">
        <v>2.3695005497094388</v>
      </c>
      <c r="AD35">
        <v>2.2349735049205148</v>
      </c>
      <c r="AE35">
        <v>4.0356510219530666</v>
      </c>
      <c r="AF35">
        <v>0</v>
      </c>
      <c r="AG35">
        <v>0</v>
      </c>
      <c r="AH35">
        <v>17.183242872228092</v>
      </c>
      <c r="AI35">
        <v>0</v>
      </c>
      <c r="AJ35">
        <v>0</v>
      </c>
      <c r="AK35">
        <v>12.833584712371948</v>
      </c>
      <c r="AL35">
        <v>3.12877108433735</v>
      </c>
      <c r="AM35">
        <v>0</v>
      </c>
      <c r="AN35">
        <v>0</v>
      </c>
      <c r="AO35">
        <v>0</v>
      </c>
      <c r="AP35">
        <v>2.5095200000000006</v>
      </c>
      <c r="AQ35">
        <v>0</v>
      </c>
      <c r="AR35">
        <v>0.27176449275362319</v>
      </c>
      <c r="AS35">
        <v>1.1202029438001786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626.48140490077151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40.49</v>
      </c>
      <c r="L36">
        <v>22.170844089091954</v>
      </c>
      <c r="M36">
        <v>0</v>
      </c>
      <c r="N36">
        <v>29.08</v>
      </c>
      <c r="O36">
        <v>48.83</v>
      </c>
      <c r="P36">
        <v>66.749999999999986</v>
      </c>
      <c r="Q36">
        <v>2.788125</v>
      </c>
      <c r="R36">
        <v>2.7884534368070959</v>
      </c>
      <c r="S36">
        <v>3.72</v>
      </c>
      <c r="T36">
        <v>0</v>
      </c>
      <c r="U36">
        <v>312.87</v>
      </c>
      <c r="V36">
        <v>5.09</v>
      </c>
      <c r="W36">
        <v>11</v>
      </c>
      <c r="X36">
        <v>34.630000000000003</v>
      </c>
      <c r="Y36">
        <v>0</v>
      </c>
      <c r="Z36">
        <v>0</v>
      </c>
      <c r="AA36">
        <v>0</v>
      </c>
      <c r="AB36">
        <v>0.58677119279819967</v>
      </c>
      <c r="AC36">
        <v>2.3695005497094388</v>
      </c>
      <c r="AD36">
        <v>0</v>
      </c>
      <c r="AE36">
        <v>4.0356510219530666</v>
      </c>
      <c r="AF36">
        <v>0</v>
      </c>
      <c r="AG36">
        <v>0</v>
      </c>
      <c r="AH36">
        <v>9.8578219640971501</v>
      </c>
      <c r="AI36">
        <v>0</v>
      </c>
      <c r="AJ36">
        <v>0</v>
      </c>
      <c r="AK36">
        <v>12.833584712371948</v>
      </c>
      <c r="AL36">
        <v>3.12877108433735</v>
      </c>
      <c r="AM36">
        <v>0</v>
      </c>
      <c r="AN36">
        <v>0</v>
      </c>
      <c r="AO36">
        <v>0</v>
      </c>
      <c r="AP36">
        <v>1.2573000000000003</v>
      </c>
      <c r="AQ36">
        <v>0</v>
      </c>
      <c r="AR36">
        <v>0.27176449275362319</v>
      </c>
      <c r="AS36">
        <v>1.1202029438001786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615.66879048772012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40.49</v>
      </c>
      <c r="L37">
        <v>22.17</v>
      </c>
      <c r="M37">
        <v>0</v>
      </c>
      <c r="N37">
        <v>29.08</v>
      </c>
      <c r="O37">
        <v>48.83</v>
      </c>
      <c r="P37">
        <v>66.749999999999986</v>
      </c>
      <c r="Q37">
        <v>2.788125</v>
      </c>
      <c r="R37">
        <v>2.79</v>
      </c>
      <c r="S37">
        <v>3.72</v>
      </c>
      <c r="T37">
        <v>0</v>
      </c>
      <c r="U37">
        <v>312.87</v>
      </c>
      <c r="V37">
        <v>5.09</v>
      </c>
      <c r="W37">
        <v>11</v>
      </c>
      <c r="X37">
        <v>34.630000000000003</v>
      </c>
      <c r="Y37">
        <v>0</v>
      </c>
      <c r="Z37">
        <v>0</v>
      </c>
      <c r="AA37">
        <v>0</v>
      </c>
      <c r="AB37">
        <v>0.49024606151537886</v>
      </c>
      <c r="AC37">
        <v>0</v>
      </c>
      <c r="AD37">
        <v>0</v>
      </c>
      <c r="AE37">
        <v>4.0356510219530666</v>
      </c>
      <c r="AF37">
        <v>0</v>
      </c>
      <c r="AG37">
        <v>0</v>
      </c>
      <c r="AH37">
        <v>9.8578219640971501</v>
      </c>
      <c r="AI37">
        <v>0</v>
      </c>
      <c r="AJ37">
        <v>0</v>
      </c>
      <c r="AK37">
        <v>12.833584712371948</v>
      </c>
      <c r="AL37">
        <v>3.12877108433735</v>
      </c>
      <c r="AM37">
        <v>0</v>
      </c>
      <c r="AN37">
        <v>0</v>
      </c>
      <c r="AO37">
        <v>0</v>
      </c>
      <c r="AP37">
        <v>1.2573000000000003</v>
      </c>
      <c r="AQ37">
        <v>0</v>
      </c>
      <c r="AR37">
        <v>0.27176449275362319</v>
      </c>
      <c r="AS37">
        <v>1.1202029438001786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613.2034672808287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40.49</v>
      </c>
      <c r="L38">
        <v>22.17</v>
      </c>
      <c r="M38">
        <v>0</v>
      </c>
      <c r="N38">
        <v>29.08</v>
      </c>
      <c r="O38">
        <v>48.83</v>
      </c>
      <c r="P38">
        <v>66.749999999999986</v>
      </c>
      <c r="Q38">
        <v>2.788125</v>
      </c>
      <c r="R38">
        <v>2.79</v>
      </c>
      <c r="S38">
        <v>3.72</v>
      </c>
      <c r="T38">
        <v>0</v>
      </c>
      <c r="U38">
        <v>312.87</v>
      </c>
      <c r="V38">
        <v>5.09</v>
      </c>
      <c r="W38">
        <v>11</v>
      </c>
      <c r="X38">
        <v>34.630000000000003</v>
      </c>
      <c r="Y38">
        <v>0</v>
      </c>
      <c r="Z38">
        <v>0</v>
      </c>
      <c r="AA38">
        <v>0</v>
      </c>
      <c r="AB38">
        <v>0.49024606151537886</v>
      </c>
      <c r="AC38">
        <v>0</v>
      </c>
      <c r="AD38">
        <v>0</v>
      </c>
      <c r="AE38">
        <v>4.0356510219530666</v>
      </c>
      <c r="AF38">
        <v>0</v>
      </c>
      <c r="AG38">
        <v>0</v>
      </c>
      <c r="AH38">
        <v>9.8578219640971501</v>
      </c>
      <c r="AI38">
        <v>0</v>
      </c>
      <c r="AJ38">
        <v>0</v>
      </c>
      <c r="AK38">
        <v>12.833584712371948</v>
      </c>
      <c r="AL38">
        <v>3.12877108433735</v>
      </c>
      <c r="AM38">
        <v>0</v>
      </c>
      <c r="AN38">
        <v>0</v>
      </c>
      <c r="AO38">
        <v>0</v>
      </c>
      <c r="AP38">
        <v>1.2573000000000003</v>
      </c>
      <c r="AQ38">
        <v>0</v>
      </c>
      <c r="AR38">
        <v>0.27176449275362319</v>
      </c>
      <c r="AS38">
        <v>1.1202029438001786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613.2034672808287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40.49</v>
      </c>
      <c r="L39">
        <v>22.17</v>
      </c>
      <c r="M39">
        <v>0</v>
      </c>
      <c r="N39">
        <v>29.08</v>
      </c>
      <c r="O39">
        <v>48.83</v>
      </c>
      <c r="P39">
        <v>66.749999999999986</v>
      </c>
      <c r="Q39">
        <v>2.788125</v>
      </c>
      <c r="R39">
        <v>2.79</v>
      </c>
      <c r="S39">
        <v>3.72</v>
      </c>
      <c r="T39">
        <v>0</v>
      </c>
      <c r="U39">
        <v>312.87</v>
      </c>
      <c r="V39">
        <v>5.09</v>
      </c>
      <c r="W39">
        <v>11</v>
      </c>
      <c r="X39">
        <v>34.630000000000003</v>
      </c>
      <c r="Y39">
        <v>0</v>
      </c>
      <c r="Z39">
        <v>0</v>
      </c>
      <c r="AA39">
        <v>0</v>
      </c>
      <c r="AB39">
        <v>0.49024606151537886</v>
      </c>
      <c r="AC39">
        <v>0</v>
      </c>
      <c r="AD39">
        <v>0</v>
      </c>
      <c r="AE39">
        <v>4.0356510219530666</v>
      </c>
      <c r="AF39">
        <v>0</v>
      </c>
      <c r="AG39">
        <v>0</v>
      </c>
      <c r="AH39">
        <v>5.7277476240760299</v>
      </c>
      <c r="AI39">
        <v>0</v>
      </c>
      <c r="AJ39">
        <v>0</v>
      </c>
      <c r="AK39">
        <v>12.833584712371948</v>
      </c>
      <c r="AL39">
        <v>3.12877108433735</v>
      </c>
      <c r="AM39">
        <v>0</v>
      </c>
      <c r="AN39">
        <v>0</v>
      </c>
      <c r="AO39">
        <v>0</v>
      </c>
      <c r="AP39">
        <v>1.2573000000000003</v>
      </c>
      <c r="AQ39">
        <v>0</v>
      </c>
      <c r="AR39">
        <v>8.6507463768115933</v>
      </c>
      <c r="AS39">
        <v>1.1202029438001786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617.45237482486561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40.49</v>
      </c>
      <c r="L40">
        <v>22.17</v>
      </c>
      <c r="M40">
        <v>0</v>
      </c>
      <c r="N40">
        <v>29.08</v>
      </c>
      <c r="O40">
        <v>48.83</v>
      </c>
      <c r="P40">
        <v>66.749999999999986</v>
      </c>
      <c r="Q40">
        <v>2.788125</v>
      </c>
      <c r="R40">
        <v>2.79</v>
      </c>
      <c r="S40">
        <v>3.72</v>
      </c>
      <c r="T40">
        <v>0</v>
      </c>
      <c r="U40">
        <v>312.87</v>
      </c>
      <c r="V40">
        <v>5.09</v>
      </c>
      <c r="W40">
        <v>11</v>
      </c>
      <c r="X40">
        <v>34.630000000000003</v>
      </c>
      <c r="Y40">
        <v>0</v>
      </c>
      <c r="Z40">
        <v>0</v>
      </c>
      <c r="AA40">
        <v>0</v>
      </c>
      <c r="AB40">
        <v>0.49024606151537886</v>
      </c>
      <c r="AC40">
        <v>0</v>
      </c>
      <c r="AD40">
        <v>0</v>
      </c>
      <c r="AE40">
        <v>4.0356510219530666</v>
      </c>
      <c r="AF40">
        <v>0</v>
      </c>
      <c r="AG40">
        <v>0</v>
      </c>
      <c r="AH40">
        <v>5.7277476240760299</v>
      </c>
      <c r="AI40">
        <v>0</v>
      </c>
      <c r="AJ40">
        <v>0</v>
      </c>
      <c r="AK40">
        <v>12.833584712371948</v>
      </c>
      <c r="AL40">
        <v>3.12877108433735</v>
      </c>
      <c r="AM40">
        <v>0</v>
      </c>
      <c r="AN40">
        <v>0</v>
      </c>
      <c r="AO40">
        <v>0</v>
      </c>
      <c r="AP40">
        <v>1.2573000000000003</v>
      </c>
      <c r="AQ40">
        <v>0</v>
      </c>
      <c r="AR40">
        <v>8.6507463768115933</v>
      </c>
      <c r="AS40">
        <v>1.1202029438001786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617.45237482486561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40.49</v>
      </c>
      <c r="L41">
        <v>22.17</v>
      </c>
      <c r="M41">
        <v>0</v>
      </c>
      <c r="N41">
        <v>29.08</v>
      </c>
      <c r="O41">
        <v>48.83</v>
      </c>
      <c r="P41">
        <v>66.749999999999986</v>
      </c>
      <c r="Q41">
        <v>2.788125</v>
      </c>
      <c r="R41">
        <v>2.79</v>
      </c>
      <c r="S41">
        <v>3.72</v>
      </c>
      <c r="T41">
        <v>0</v>
      </c>
      <c r="U41">
        <v>312.87</v>
      </c>
      <c r="V41">
        <v>5.09</v>
      </c>
      <c r="W41">
        <v>11</v>
      </c>
      <c r="X41">
        <v>34.630000000000003</v>
      </c>
      <c r="Y41">
        <v>0</v>
      </c>
      <c r="Z41">
        <v>0</v>
      </c>
      <c r="AA41">
        <v>0</v>
      </c>
      <c r="AB41">
        <v>0.49024606151537886</v>
      </c>
      <c r="AC41">
        <v>0</v>
      </c>
      <c r="AD41">
        <v>0</v>
      </c>
      <c r="AE41">
        <v>4.0356510219530666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12.833584712371948</v>
      </c>
      <c r="AL41">
        <v>3.12877108433735</v>
      </c>
      <c r="AM41">
        <v>0</v>
      </c>
      <c r="AN41">
        <v>0</v>
      </c>
      <c r="AO41">
        <v>0</v>
      </c>
      <c r="AP41">
        <v>1.2573000000000003</v>
      </c>
      <c r="AQ41">
        <v>0</v>
      </c>
      <c r="AR41">
        <v>0.54098913043478258</v>
      </c>
      <c r="AS41">
        <v>1.1202029438001786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603.61486995441271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40.49</v>
      </c>
      <c r="L42">
        <v>22.17</v>
      </c>
      <c r="M42">
        <v>0</v>
      </c>
      <c r="N42">
        <v>29.08</v>
      </c>
      <c r="O42">
        <v>48.83</v>
      </c>
      <c r="P42">
        <v>66.749999999999986</v>
      </c>
      <c r="Q42">
        <v>2.788125</v>
      </c>
      <c r="R42">
        <v>2.79</v>
      </c>
      <c r="S42">
        <v>3.72</v>
      </c>
      <c r="T42">
        <v>0</v>
      </c>
      <c r="U42">
        <v>312.87</v>
      </c>
      <c r="V42">
        <v>5.09</v>
      </c>
      <c r="W42">
        <v>11</v>
      </c>
      <c r="X42">
        <v>34.630000000000003</v>
      </c>
      <c r="Y42">
        <v>0</v>
      </c>
      <c r="Z42">
        <v>0</v>
      </c>
      <c r="AA42">
        <v>0</v>
      </c>
      <c r="AB42">
        <v>0.49024606151537886</v>
      </c>
      <c r="AC42">
        <v>0</v>
      </c>
      <c r="AD42">
        <v>0</v>
      </c>
      <c r="AE42">
        <v>4.0356510219530666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12.833584712371948</v>
      </c>
      <c r="AL42">
        <v>3.12877108433735</v>
      </c>
      <c r="AM42">
        <v>0</v>
      </c>
      <c r="AN42">
        <v>0</v>
      </c>
      <c r="AO42">
        <v>0</v>
      </c>
      <c r="AP42">
        <v>1.2573000000000003</v>
      </c>
      <c r="AQ42">
        <v>0</v>
      </c>
      <c r="AR42">
        <v>0.27176449275362319</v>
      </c>
      <c r="AS42">
        <v>1.1202029438001786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603.34564531673152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40.429999999999993</v>
      </c>
      <c r="L43">
        <v>22.47</v>
      </c>
      <c r="M43">
        <v>0</v>
      </c>
      <c r="N43">
        <v>29.08</v>
      </c>
      <c r="O43">
        <v>48.83</v>
      </c>
      <c r="P43">
        <v>66.749999999999986</v>
      </c>
      <c r="Q43">
        <v>2.788125</v>
      </c>
      <c r="R43">
        <v>2.79</v>
      </c>
      <c r="S43">
        <v>3.72</v>
      </c>
      <c r="T43">
        <v>0</v>
      </c>
      <c r="U43">
        <v>312.87</v>
      </c>
      <c r="V43">
        <v>5.09</v>
      </c>
      <c r="W43">
        <v>11</v>
      </c>
      <c r="X43">
        <v>34.630000000000003</v>
      </c>
      <c r="Y43">
        <v>0</v>
      </c>
      <c r="Z43">
        <v>0</v>
      </c>
      <c r="AA43">
        <v>0</v>
      </c>
      <c r="AB43">
        <v>0.49024606151537886</v>
      </c>
      <c r="AC43">
        <v>0</v>
      </c>
      <c r="AD43">
        <v>0</v>
      </c>
      <c r="AE43">
        <v>4.0356510219530666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12.833584712371948</v>
      </c>
      <c r="AL43">
        <v>3.12877108433735</v>
      </c>
      <c r="AM43">
        <v>0</v>
      </c>
      <c r="AN43">
        <v>0</v>
      </c>
      <c r="AO43">
        <v>0</v>
      </c>
      <c r="AP43">
        <v>1.2573000000000003</v>
      </c>
      <c r="AQ43">
        <v>0</v>
      </c>
      <c r="AR43">
        <v>0.27176449275362319</v>
      </c>
      <c r="AS43">
        <v>1.1202029438001786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603.58564531673153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44.390000000000008</v>
      </c>
      <c r="L44">
        <v>22.47</v>
      </c>
      <c r="M44">
        <v>0</v>
      </c>
      <c r="N44">
        <v>29.08</v>
      </c>
      <c r="O44">
        <v>48.83</v>
      </c>
      <c r="P44">
        <v>66.749999999999986</v>
      </c>
      <c r="Q44">
        <v>2.788125</v>
      </c>
      <c r="R44">
        <v>2.79</v>
      </c>
      <c r="S44">
        <v>3.72</v>
      </c>
      <c r="T44">
        <v>0</v>
      </c>
      <c r="U44">
        <v>312.87</v>
      </c>
      <c r="V44">
        <v>5.09</v>
      </c>
      <c r="W44">
        <v>11</v>
      </c>
      <c r="X44">
        <v>34.630000000000003</v>
      </c>
      <c r="Y44">
        <v>0</v>
      </c>
      <c r="Z44">
        <v>0</v>
      </c>
      <c r="AA44">
        <v>0</v>
      </c>
      <c r="AB44">
        <v>0.49024606151537886</v>
      </c>
      <c r="AC44">
        <v>0</v>
      </c>
      <c r="AD44">
        <v>0</v>
      </c>
      <c r="AE44">
        <v>4.0356510219530666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12.833584712371948</v>
      </c>
      <c r="AL44">
        <v>3.12877108433735</v>
      </c>
      <c r="AM44">
        <v>0</v>
      </c>
      <c r="AN44">
        <v>0</v>
      </c>
      <c r="AO44">
        <v>0</v>
      </c>
      <c r="AP44">
        <v>1.2573000000000003</v>
      </c>
      <c r="AQ44">
        <v>0</v>
      </c>
      <c r="AR44">
        <v>0.27176449275362319</v>
      </c>
      <c r="AS44">
        <v>1.1202029438001786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607.54564531673157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48.988518731291386</v>
      </c>
      <c r="L45">
        <v>22.47</v>
      </c>
      <c r="M45">
        <v>0</v>
      </c>
      <c r="N45">
        <v>29.08</v>
      </c>
      <c r="O45">
        <v>48.83</v>
      </c>
      <c r="P45">
        <v>66.749999999999986</v>
      </c>
      <c r="Q45">
        <v>2.788125</v>
      </c>
      <c r="R45">
        <v>2.79</v>
      </c>
      <c r="S45">
        <v>3.72</v>
      </c>
      <c r="T45">
        <v>0</v>
      </c>
      <c r="U45">
        <v>312.87</v>
      </c>
      <c r="V45">
        <v>5.09</v>
      </c>
      <c r="W45">
        <v>11</v>
      </c>
      <c r="X45">
        <v>34.630000000000003</v>
      </c>
      <c r="Y45">
        <v>0</v>
      </c>
      <c r="Z45">
        <v>0</v>
      </c>
      <c r="AA45">
        <v>0</v>
      </c>
      <c r="AB45">
        <v>0.49024606151537886</v>
      </c>
      <c r="AC45">
        <v>0</v>
      </c>
      <c r="AD45">
        <v>0</v>
      </c>
      <c r="AE45">
        <v>4.0356510219530666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12.833584712371948</v>
      </c>
      <c r="AL45">
        <v>3.12877108433735</v>
      </c>
      <c r="AM45">
        <v>0</v>
      </c>
      <c r="AN45">
        <v>0</v>
      </c>
      <c r="AO45">
        <v>0</v>
      </c>
      <c r="AP45">
        <v>1.2573000000000003</v>
      </c>
      <c r="AQ45">
        <v>0</v>
      </c>
      <c r="AR45">
        <v>0.27176449275362319</v>
      </c>
      <c r="AS45">
        <v>1.1202029438001786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612.14416404802296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48.988518731291386</v>
      </c>
      <c r="L46">
        <v>22.47</v>
      </c>
      <c r="M46">
        <v>0</v>
      </c>
      <c r="N46">
        <v>29.08</v>
      </c>
      <c r="O46">
        <v>48.83</v>
      </c>
      <c r="P46">
        <v>66.749999999999986</v>
      </c>
      <c r="Q46">
        <v>2.788125</v>
      </c>
      <c r="R46">
        <v>2.79</v>
      </c>
      <c r="S46">
        <v>3.72</v>
      </c>
      <c r="T46">
        <v>0</v>
      </c>
      <c r="U46">
        <v>312.87</v>
      </c>
      <c r="V46">
        <v>5.09</v>
      </c>
      <c r="W46">
        <v>11</v>
      </c>
      <c r="X46">
        <v>34.630000000000003</v>
      </c>
      <c r="Y46">
        <v>0</v>
      </c>
      <c r="Z46">
        <v>0</v>
      </c>
      <c r="AA46">
        <v>0</v>
      </c>
      <c r="AB46">
        <v>0.49024606151537886</v>
      </c>
      <c r="AC46">
        <v>0</v>
      </c>
      <c r="AD46">
        <v>0</v>
      </c>
      <c r="AE46">
        <v>4.0356510219530666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12.833584712371948</v>
      </c>
      <c r="AL46">
        <v>3.12877108433735</v>
      </c>
      <c r="AM46">
        <v>0</v>
      </c>
      <c r="AN46">
        <v>0</v>
      </c>
      <c r="AO46">
        <v>0</v>
      </c>
      <c r="AP46">
        <v>1.2573000000000003</v>
      </c>
      <c r="AQ46">
        <v>0</v>
      </c>
      <c r="AR46">
        <v>8.6507463768115933</v>
      </c>
      <c r="AS46">
        <v>1.1202029438001786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620.52314593208098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53.56</v>
      </c>
      <c r="L47">
        <v>22.47</v>
      </c>
      <c r="M47">
        <v>0</v>
      </c>
      <c r="N47">
        <v>29.08</v>
      </c>
      <c r="O47">
        <v>48.83</v>
      </c>
      <c r="P47">
        <v>66.749999999999986</v>
      </c>
      <c r="Q47">
        <v>2.788125</v>
      </c>
      <c r="R47">
        <v>2.79</v>
      </c>
      <c r="S47">
        <v>3.72</v>
      </c>
      <c r="T47">
        <v>0</v>
      </c>
      <c r="U47">
        <v>312.87</v>
      </c>
      <c r="V47">
        <v>5.09</v>
      </c>
      <c r="W47">
        <v>11</v>
      </c>
      <c r="X47">
        <v>34.630000000000003</v>
      </c>
      <c r="Y47">
        <v>0</v>
      </c>
      <c r="Z47">
        <v>0</v>
      </c>
      <c r="AA47">
        <v>0</v>
      </c>
      <c r="AB47">
        <v>0.49024606151537886</v>
      </c>
      <c r="AC47">
        <v>0</v>
      </c>
      <c r="AD47">
        <v>0</v>
      </c>
      <c r="AE47">
        <v>4.0356510219530666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12.833584712371948</v>
      </c>
      <c r="AL47">
        <v>3.12877108433735</v>
      </c>
      <c r="AM47">
        <v>0</v>
      </c>
      <c r="AN47">
        <v>0</v>
      </c>
      <c r="AO47">
        <v>0</v>
      </c>
      <c r="AP47">
        <v>2.5095200000000006</v>
      </c>
      <c r="AQ47">
        <v>0</v>
      </c>
      <c r="AR47">
        <v>8.6507463768115933</v>
      </c>
      <c r="AS47">
        <v>2.6341280107047278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627.86077226769396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53.56</v>
      </c>
      <c r="L48">
        <v>22.47</v>
      </c>
      <c r="M48">
        <v>0</v>
      </c>
      <c r="N48">
        <v>29.08</v>
      </c>
      <c r="O48">
        <v>48.83</v>
      </c>
      <c r="P48">
        <v>66.749999999999986</v>
      </c>
      <c r="Q48">
        <v>2.788125</v>
      </c>
      <c r="R48">
        <v>2.79</v>
      </c>
      <c r="S48">
        <v>3.72</v>
      </c>
      <c r="T48">
        <v>0</v>
      </c>
      <c r="U48">
        <v>312.87</v>
      </c>
      <c r="V48">
        <v>5.09</v>
      </c>
      <c r="W48">
        <v>11</v>
      </c>
      <c r="X48">
        <v>34.630000000000003</v>
      </c>
      <c r="Y48">
        <v>0</v>
      </c>
      <c r="Z48">
        <v>0</v>
      </c>
      <c r="AA48">
        <v>0</v>
      </c>
      <c r="AB48">
        <v>0.49024606151537886</v>
      </c>
      <c r="AC48">
        <v>0</v>
      </c>
      <c r="AD48">
        <v>0</v>
      </c>
      <c r="AE48">
        <v>4.0356510219530666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12.833584712371948</v>
      </c>
      <c r="AL48">
        <v>3.12877108433735</v>
      </c>
      <c r="AM48">
        <v>0</v>
      </c>
      <c r="AN48">
        <v>0</v>
      </c>
      <c r="AO48">
        <v>0</v>
      </c>
      <c r="AP48">
        <v>1.2573000000000003</v>
      </c>
      <c r="AQ48">
        <v>0</v>
      </c>
      <c r="AR48">
        <v>0.67560144927536225</v>
      </c>
      <c r="AS48">
        <v>2.6341280107047278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618.63340734015776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67.64</v>
      </c>
      <c r="L49">
        <v>22.17</v>
      </c>
      <c r="M49">
        <v>0</v>
      </c>
      <c r="N49">
        <v>29.08</v>
      </c>
      <c r="O49">
        <v>48.83</v>
      </c>
      <c r="P49">
        <v>66.749999999999986</v>
      </c>
      <c r="Q49">
        <v>2.788125</v>
      </c>
      <c r="R49">
        <v>2.79</v>
      </c>
      <c r="S49">
        <v>3.72</v>
      </c>
      <c r="T49">
        <v>0</v>
      </c>
      <c r="U49">
        <v>312.87</v>
      </c>
      <c r="V49">
        <v>5.09</v>
      </c>
      <c r="W49">
        <v>11</v>
      </c>
      <c r="X49">
        <v>34.630000000000003</v>
      </c>
      <c r="Y49">
        <v>0</v>
      </c>
      <c r="Z49">
        <v>0</v>
      </c>
      <c r="AA49">
        <v>0</v>
      </c>
      <c r="AB49">
        <v>0.49024606151537886</v>
      </c>
      <c r="AC49">
        <v>0</v>
      </c>
      <c r="AD49">
        <v>0</v>
      </c>
      <c r="AE49">
        <v>4.0356510219530666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12.833584712371948</v>
      </c>
      <c r="AL49">
        <v>3.12877108433735</v>
      </c>
      <c r="AM49">
        <v>0</v>
      </c>
      <c r="AN49">
        <v>0</v>
      </c>
      <c r="AO49">
        <v>0</v>
      </c>
      <c r="AP49">
        <v>1.2573000000000003</v>
      </c>
      <c r="AQ49">
        <v>0</v>
      </c>
      <c r="AR49">
        <v>0.27176449275362319</v>
      </c>
      <c r="AS49">
        <v>2.6341280107047278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632.00957038363595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64</v>
      </c>
      <c r="L50">
        <v>22.17</v>
      </c>
      <c r="M50">
        <v>0</v>
      </c>
      <c r="N50">
        <v>29.08</v>
      </c>
      <c r="O50">
        <v>48.83</v>
      </c>
      <c r="P50">
        <v>66.749999999999986</v>
      </c>
      <c r="Q50">
        <v>2.788125</v>
      </c>
      <c r="R50">
        <v>2.79</v>
      </c>
      <c r="S50">
        <v>3.72</v>
      </c>
      <c r="T50">
        <v>0</v>
      </c>
      <c r="U50">
        <v>312.87</v>
      </c>
      <c r="V50">
        <v>5.09</v>
      </c>
      <c r="W50">
        <v>11</v>
      </c>
      <c r="X50">
        <v>34.630000000000003</v>
      </c>
      <c r="Y50">
        <v>0</v>
      </c>
      <c r="Z50">
        <v>0</v>
      </c>
      <c r="AA50">
        <v>0</v>
      </c>
      <c r="AB50">
        <v>0.49024606151537886</v>
      </c>
      <c r="AC50">
        <v>0</v>
      </c>
      <c r="AD50">
        <v>0</v>
      </c>
      <c r="AE50">
        <v>4.0356510219530666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12.833584712371948</v>
      </c>
      <c r="AL50">
        <v>3.12877108433735</v>
      </c>
      <c r="AM50">
        <v>0</v>
      </c>
      <c r="AN50">
        <v>0</v>
      </c>
      <c r="AO50">
        <v>0</v>
      </c>
      <c r="AP50">
        <v>1.2573000000000003</v>
      </c>
      <c r="AQ50">
        <v>0</v>
      </c>
      <c r="AR50">
        <v>0.27176449275362319</v>
      </c>
      <c r="AS50">
        <v>2.6341280107047278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628.36957038363596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74.289999999999992</v>
      </c>
      <c r="L51">
        <v>22.310000000000002</v>
      </c>
      <c r="M51">
        <v>0</v>
      </c>
      <c r="N51">
        <v>29.08</v>
      </c>
      <c r="O51">
        <v>48.83</v>
      </c>
      <c r="P51">
        <v>66.749999999999986</v>
      </c>
      <c r="Q51">
        <v>2.788125</v>
      </c>
      <c r="R51">
        <v>2.79</v>
      </c>
      <c r="S51">
        <v>3.72</v>
      </c>
      <c r="T51">
        <v>0</v>
      </c>
      <c r="U51">
        <v>312.87</v>
      </c>
      <c r="V51">
        <v>5.09</v>
      </c>
      <c r="W51">
        <v>11</v>
      </c>
      <c r="X51">
        <v>34.630000000000003</v>
      </c>
      <c r="Y51">
        <v>0</v>
      </c>
      <c r="Z51">
        <v>0</v>
      </c>
      <c r="AA51">
        <v>0</v>
      </c>
      <c r="AB51">
        <v>0.49024606151537886</v>
      </c>
      <c r="AC51">
        <v>0</v>
      </c>
      <c r="AD51">
        <v>0</v>
      </c>
      <c r="AE51">
        <v>4.0356510219530666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12.833584712371948</v>
      </c>
      <c r="AL51">
        <v>3.12877108433735</v>
      </c>
      <c r="AM51">
        <v>0</v>
      </c>
      <c r="AN51">
        <v>0</v>
      </c>
      <c r="AO51">
        <v>0</v>
      </c>
      <c r="AP51">
        <v>2.5095200000000006</v>
      </c>
      <c r="AQ51">
        <v>0</v>
      </c>
      <c r="AR51">
        <v>0.27176449275362319</v>
      </c>
      <c r="AS51">
        <v>2.6341280107047278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640.05179038363599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76.86</v>
      </c>
      <c r="L52">
        <v>22.310000000000002</v>
      </c>
      <c r="M52">
        <v>0</v>
      </c>
      <c r="N52">
        <v>29.08</v>
      </c>
      <c r="O52">
        <v>48.83</v>
      </c>
      <c r="P52">
        <v>66.749999999999986</v>
      </c>
      <c r="Q52">
        <v>2.788125</v>
      </c>
      <c r="R52">
        <v>2.79</v>
      </c>
      <c r="S52">
        <v>3.72</v>
      </c>
      <c r="T52">
        <v>0</v>
      </c>
      <c r="U52">
        <v>312.87</v>
      </c>
      <c r="V52">
        <v>5.09</v>
      </c>
      <c r="W52">
        <v>11</v>
      </c>
      <c r="X52">
        <v>34.630000000000003</v>
      </c>
      <c r="Y52">
        <v>0</v>
      </c>
      <c r="Z52">
        <v>0</v>
      </c>
      <c r="AA52">
        <v>0</v>
      </c>
      <c r="AB52">
        <v>0.49024606151537886</v>
      </c>
      <c r="AC52">
        <v>0</v>
      </c>
      <c r="AD52">
        <v>0</v>
      </c>
      <c r="AE52">
        <v>4.0356510219530666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12.833584712371948</v>
      </c>
      <c r="AL52">
        <v>3.12877108433735</v>
      </c>
      <c r="AM52">
        <v>0</v>
      </c>
      <c r="AN52">
        <v>0</v>
      </c>
      <c r="AO52">
        <v>0</v>
      </c>
      <c r="AP52">
        <v>1.2573000000000003</v>
      </c>
      <c r="AQ52">
        <v>0</v>
      </c>
      <c r="AR52">
        <v>0.27176449275362319</v>
      </c>
      <c r="AS52">
        <v>2.6341280107047278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641.36957038363596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76.86</v>
      </c>
      <c r="L53">
        <v>22.310000000000002</v>
      </c>
      <c r="M53">
        <v>0</v>
      </c>
      <c r="N53">
        <v>29.08</v>
      </c>
      <c r="O53">
        <v>48.83</v>
      </c>
      <c r="P53">
        <v>38.56</v>
      </c>
      <c r="Q53">
        <v>2.9400000000000004</v>
      </c>
      <c r="R53">
        <v>2.79</v>
      </c>
      <c r="S53">
        <v>3.86</v>
      </c>
      <c r="T53">
        <v>0</v>
      </c>
      <c r="U53">
        <v>312.87</v>
      </c>
      <c r="V53">
        <v>2.8919177173191772</v>
      </c>
      <c r="W53">
        <v>5.781517857142858</v>
      </c>
      <c r="X53">
        <v>18.901562370835745</v>
      </c>
      <c r="Y53">
        <v>0</v>
      </c>
      <c r="Z53">
        <v>0</v>
      </c>
      <c r="AA53">
        <v>0</v>
      </c>
      <c r="AB53">
        <v>0.49024606151537886</v>
      </c>
      <c r="AC53">
        <v>0</v>
      </c>
      <c r="AD53">
        <v>0</v>
      </c>
      <c r="AE53">
        <v>4.0356510219530666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12.833584712371948</v>
      </c>
      <c r="AL53">
        <v>0.57140705679862314</v>
      </c>
      <c r="AM53">
        <v>0</v>
      </c>
      <c r="AN53">
        <v>0</v>
      </c>
      <c r="AO53">
        <v>0</v>
      </c>
      <c r="AP53">
        <v>1.2573000000000003</v>
      </c>
      <c r="AQ53">
        <v>0</v>
      </c>
      <c r="AR53">
        <v>0.27176449275362319</v>
      </c>
      <c r="AS53">
        <v>1.1202029438001786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586.25515423449065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76.86</v>
      </c>
      <c r="L54">
        <v>22.310000000000002</v>
      </c>
      <c r="M54">
        <v>0</v>
      </c>
      <c r="N54">
        <v>29.08</v>
      </c>
      <c r="O54">
        <v>48.83</v>
      </c>
      <c r="P54">
        <v>38.56</v>
      </c>
      <c r="Q54">
        <v>2.9400000000000004</v>
      </c>
      <c r="R54">
        <v>2.79</v>
      </c>
      <c r="S54">
        <v>3.86</v>
      </c>
      <c r="T54">
        <v>0</v>
      </c>
      <c r="U54">
        <v>312.87</v>
      </c>
      <c r="V54">
        <v>2.8919177173191772</v>
      </c>
      <c r="W54">
        <v>5.781517857142858</v>
      </c>
      <c r="X54">
        <v>18.901562370835745</v>
      </c>
      <c r="Y54">
        <v>0</v>
      </c>
      <c r="Z54">
        <v>0</v>
      </c>
      <c r="AA54">
        <v>0</v>
      </c>
      <c r="AB54">
        <v>0.49024606151537886</v>
      </c>
      <c r="AC54">
        <v>0</v>
      </c>
      <c r="AD54">
        <v>0</v>
      </c>
      <c r="AE54">
        <v>4.0356510219530666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12.833584712371948</v>
      </c>
      <c r="AL54">
        <v>0.57140705679862314</v>
      </c>
      <c r="AM54">
        <v>0</v>
      </c>
      <c r="AN54">
        <v>0</v>
      </c>
      <c r="AO54">
        <v>0</v>
      </c>
      <c r="AP54">
        <v>1.2573000000000003</v>
      </c>
      <c r="AQ54">
        <v>0</v>
      </c>
      <c r="AR54">
        <v>0.27176449275362319</v>
      </c>
      <c r="AS54">
        <v>1.1202029438001786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586.25515423449065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83.54</v>
      </c>
      <c r="L55">
        <v>22.310000000000002</v>
      </c>
      <c r="M55">
        <v>0</v>
      </c>
      <c r="N55">
        <v>29.08</v>
      </c>
      <c r="O55">
        <v>48.83</v>
      </c>
      <c r="P55">
        <v>45.49</v>
      </c>
      <c r="Q55">
        <v>2.9400000000000004</v>
      </c>
      <c r="R55">
        <v>2.79</v>
      </c>
      <c r="S55">
        <v>3.86</v>
      </c>
      <c r="T55">
        <v>0</v>
      </c>
      <c r="U55">
        <v>312.87</v>
      </c>
      <c r="V55">
        <v>3.8300000000000005</v>
      </c>
      <c r="W55">
        <v>8.91</v>
      </c>
      <c r="X55">
        <v>28.05</v>
      </c>
      <c r="Y55">
        <v>0</v>
      </c>
      <c r="Z55">
        <v>0</v>
      </c>
      <c r="AA55">
        <v>0</v>
      </c>
      <c r="AB55">
        <v>0.49024606151537886</v>
      </c>
      <c r="AC55">
        <v>0</v>
      </c>
      <c r="AD55">
        <v>0</v>
      </c>
      <c r="AE55">
        <v>4.0356510219530666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12.833584712371948</v>
      </c>
      <c r="AL55">
        <v>0.57140705679862314</v>
      </c>
      <c r="AM55">
        <v>0</v>
      </c>
      <c r="AN55">
        <v>0</v>
      </c>
      <c r="AO55">
        <v>0</v>
      </c>
      <c r="AP55">
        <v>2.5095200000000006</v>
      </c>
      <c r="AQ55">
        <v>0</v>
      </c>
      <c r="AR55">
        <v>0.27176449275362319</v>
      </c>
      <c r="AS55">
        <v>1.1202029438001786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614.33237628919278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83.54</v>
      </c>
      <c r="L56">
        <v>22.310000000000002</v>
      </c>
      <c r="M56">
        <v>0</v>
      </c>
      <c r="N56">
        <v>29.08</v>
      </c>
      <c r="O56">
        <v>48.83</v>
      </c>
      <c r="P56">
        <v>45.49</v>
      </c>
      <c r="Q56">
        <v>2.9400000000000004</v>
      </c>
      <c r="R56">
        <v>2.79</v>
      </c>
      <c r="S56">
        <v>3.86</v>
      </c>
      <c r="T56">
        <v>0</v>
      </c>
      <c r="U56">
        <v>312.87</v>
      </c>
      <c r="V56">
        <v>3.8300000000000005</v>
      </c>
      <c r="W56">
        <v>8.91</v>
      </c>
      <c r="X56">
        <v>28.05</v>
      </c>
      <c r="Y56">
        <v>0</v>
      </c>
      <c r="Z56">
        <v>0</v>
      </c>
      <c r="AA56">
        <v>0</v>
      </c>
      <c r="AB56">
        <v>0.49024606151537886</v>
      </c>
      <c r="AC56">
        <v>0</v>
      </c>
      <c r="AD56">
        <v>0</v>
      </c>
      <c r="AE56">
        <v>4.0356510219530666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12.833584712371948</v>
      </c>
      <c r="AL56">
        <v>0.57140705679862314</v>
      </c>
      <c r="AM56">
        <v>0</v>
      </c>
      <c r="AN56">
        <v>0</v>
      </c>
      <c r="AO56">
        <v>0</v>
      </c>
      <c r="AP56">
        <v>1.4097000000000002</v>
      </c>
      <c r="AQ56">
        <v>0</v>
      </c>
      <c r="AR56">
        <v>0.27176449275362319</v>
      </c>
      <c r="AS56">
        <v>1.1202029438001786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613.23255628919287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83.537693794169613</v>
      </c>
      <c r="L57">
        <v>22.310000000000002</v>
      </c>
      <c r="M57">
        <v>0</v>
      </c>
      <c r="N57">
        <v>29.08</v>
      </c>
      <c r="O57">
        <v>48.83</v>
      </c>
      <c r="P57">
        <v>38.564077402981916</v>
      </c>
      <c r="Q57">
        <v>2.9400000000000004</v>
      </c>
      <c r="R57">
        <v>2.79</v>
      </c>
      <c r="S57">
        <v>3.86</v>
      </c>
      <c r="T57">
        <v>0</v>
      </c>
      <c r="U57">
        <v>315.23580683983556</v>
      </c>
      <c r="V57">
        <v>2.89</v>
      </c>
      <c r="W57">
        <v>7.04</v>
      </c>
      <c r="X57">
        <v>19.282011686143573</v>
      </c>
      <c r="Y57">
        <v>0</v>
      </c>
      <c r="Z57">
        <v>0</v>
      </c>
      <c r="AA57">
        <v>0</v>
      </c>
      <c r="AB57">
        <v>0.49024606151537886</v>
      </c>
      <c r="AC57">
        <v>0</v>
      </c>
      <c r="AD57">
        <v>0</v>
      </c>
      <c r="AE57">
        <v>4.0356510219530666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12.833584712371948</v>
      </c>
      <c r="AL57">
        <v>0.57140705679862314</v>
      </c>
      <c r="AM57">
        <v>0</v>
      </c>
      <c r="AN57">
        <v>0</v>
      </c>
      <c r="AO57">
        <v>0</v>
      </c>
      <c r="AP57">
        <v>1.4097000000000002</v>
      </c>
      <c r="AQ57">
        <v>0</v>
      </c>
      <c r="AR57">
        <v>0.27176449275362319</v>
      </c>
      <c r="AS57">
        <v>1.1202029438001786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597.0921460123235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83.537693794169613</v>
      </c>
      <c r="L58">
        <v>22.310000000000002</v>
      </c>
      <c r="M58">
        <v>0</v>
      </c>
      <c r="N58">
        <v>29.08</v>
      </c>
      <c r="O58">
        <v>48.83</v>
      </c>
      <c r="P58">
        <v>38.564077402981916</v>
      </c>
      <c r="Q58">
        <v>2.9400000000000004</v>
      </c>
      <c r="R58">
        <v>2.79</v>
      </c>
      <c r="S58">
        <v>3.86</v>
      </c>
      <c r="T58">
        <v>0</v>
      </c>
      <c r="U58">
        <v>315.45</v>
      </c>
      <c r="V58">
        <v>2.89</v>
      </c>
      <c r="W58">
        <v>5.7819487525286597</v>
      </c>
      <c r="X58">
        <v>19.282011686143573</v>
      </c>
      <c r="Y58">
        <v>0</v>
      </c>
      <c r="Z58">
        <v>0</v>
      </c>
      <c r="AA58">
        <v>0</v>
      </c>
      <c r="AB58">
        <v>0.49024606151537886</v>
      </c>
      <c r="AC58">
        <v>0</v>
      </c>
      <c r="AD58">
        <v>0</v>
      </c>
      <c r="AE58">
        <v>4.0356510219530666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12.833584712371948</v>
      </c>
      <c r="AL58">
        <v>0.57140705679862314</v>
      </c>
      <c r="AM58">
        <v>0</v>
      </c>
      <c r="AN58">
        <v>0</v>
      </c>
      <c r="AO58">
        <v>0</v>
      </c>
      <c r="AP58">
        <v>1.4097000000000002</v>
      </c>
      <c r="AQ58">
        <v>0</v>
      </c>
      <c r="AR58">
        <v>0.27176449275362319</v>
      </c>
      <c r="AS58">
        <v>1.1202029438001786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596.04828792501667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83.54</v>
      </c>
      <c r="L59">
        <v>22.310000000000002</v>
      </c>
      <c r="M59">
        <v>0</v>
      </c>
      <c r="N59">
        <v>29.08</v>
      </c>
      <c r="O59">
        <v>48.83</v>
      </c>
      <c r="P59">
        <v>65.27</v>
      </c>
      <c r="Q59">
        <v>2.9400000000000004</v>
      </c>
      <c r="R59">
        <v>2.79</v>
      </c>
      <c r="S59">
        <v>3.86</v>
      </c>
      <c r="T59">
        <v>0</v>
      </c>
      <c r="U59">
        <v>315.45</v>
      </c>
      <c r="V59">
        <v>2.8919177173191772</v>
      </c>
      <c r="W59">
        <v>4.5084804582210243</v>
      </c>
      <c r="X59">
        <v>19.28</v>
      </c>
      <c r="Y59">
        <v>0</v>
      </c>
      <c r="Z59">
        <v>0</v>
      </c>
      <c r="AA59">
        <v>0</v>
      </c>
      <c r="AB59">
        <v>0.49024606151537886</v>
      </c>
      <c r="AC59">
        <v>0</v>
      </c>
      <c r="AD59">
        <v>0</v>
      </c>
      <c r="AE59">
        <v>4.0356510219530666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12.833584712371948</v>
      </c>
      <c r="AL59">
        <v>0.57140705679862314</v>
      </c>
      <c r="AM59">
        <v>0</v>
      </c>
      <c r="AN59">
        <v>0</v>
      </c>
      <c r="AO59">
        <v>0</v>
      </c>
      <c r="AP59">
        <v>1.4097000000000002</v>
      </c>
      <c r="AQ59">
        <v>0</v>
      </c>
      <c r="AR59">
        <v>0.16255072463768117</v>
      </c>
      <c r="AS59">
        <v>1.1202029438001786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621.37374069661701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83.54</v>
      </c>
      <c r="L60">
        <v>22.310000000000002</v>
      </c>
      <c r="M60">
        <v>0</v>
      </c>
      <c r="N60">
        <v>29.08</v>
      </c>
      <c r="O60">
        <v>48.83</v>
      </c>
      <c r="P60">
        <v>66.749999999999986</v>
      </c>
      <c r="Q60">
        <v>2.9400000000000004</v>
      </c>
      <c r="R60">
        <v>2.79</v>
      </c>
      <c r="S60">
        <v>3.86</v>
      </c>
      <c r="T60">
        <v>0</v>
      </c>
      <c r="U60">
        <v>315.45</v>
      </c>
      <c r="V60">
        <v>2.8919177173191772</v>
      </c>
      <c r="W60">
        <v>5.781517857142858</v>
      </c>
      <c r="X60">
        <v>19.28</v>
      </c>
      <c r="Y60">
        <v>0</v>
      </c>
      <c r="Z60">
        <v>0</v>
      </c>
      <c r="AA60">
        <v>0</v>
      </c>
      <c r="AB60">
        <v>0.49024606151537886</v>
      </c>
      <c r="AC60">
        <v>0</v>
      </c>
      <c r="AD60">
        <v>0</v>
      </c>
      <c r="AE60">
        <v>4.0356510219530666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12.833584712371948</v>
      </c>
      <c r="AL60">
        <v>0.57140705679862314</v>
      </c>
      <c r="AM60">
        <v>0</v>
      </c>
      <c r="AN60">
        <v>0</v>
      </c>
      <c r="AO60">
        <v>0</v>
      </c>
      <c r="AP60">
        <v>1.4097000000000002</v>
      </c>
      <c r="AQ60">
        <v>0</v>
      </c>
      <c r="AR60">
        <v>0.16255072463768117</v>
      </c>
      <c r="AS60">
        <v>1.1202029438001786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624.12677809553884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83.54</v>
      </c>
      <c r="L61">
        <v>22.310000000000002</v>
      </c>
      <c r="M61">
        <v>0</v>
      </c>
      <c r="N61">
        <v>29.08</v>
      </c>
      <c r="O61">
        <v>48.83</v>
      </c>
      <c r="P61">
        <v>66.749999999999986</v>
      </c>
      <c r="Q61">
        <v>2.788125</v>
      </c>
      <c r="R61">
        <v>2.79</v>
      </c>
      <c r="S61">
        <v>3.4299999999999993</v>
      </c>
      <c r="T61">
        <v>0</v>
      </c>
      <c r="U61">
        <v>315.45</v>
      </c>
      <c r="V61">
        <v>2.8919177173191772</v>
      </c>
      <c r="W61">
        <v>5.781517857142858</v>
      </c>
      <c r="X61">
        <v>19.28</v>
      </c>
      <c r="Y61">
        <v>0</v>
      </c>
      <c r="Z61">
        <v>0</v>
      </c>
      <c r="AA61">
        <v>0</v>
      </c>
      <c r="AB61">
        <v>0.49024606151537886</v>
      </c>
      <c r="AC61">
        <v>0</v>
      </c>
      <c r="AD61">
        <v>0</v>
      </c>
      <c r="AE61">
        <v>4.0356510219530666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12.833584712371948</v>
      </c>
      <c r="AL61">
        <v>0.57140705679862314</v>
      </c>
      <c r="AM61">
        <v>0</v>
      </c>
      <c r="AN61">
        <v>0</v>
      </c>
      <c r="AO61">
        <v>0</v>
      </c>
      <c r="AP61">
        <v>1.4097000000000002</v>
      </c>
      <c r="AQ61">
        <v>0</v>
      </c>
      <c r="AR61">
        <v>0.16255072463768117</v>
      </c>
      <c r="AS61">
        <v>1.1202029438001786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623.54490309553887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83.54</v>
      </c>
      <c r="L62">
        <v>22.17</v>
      </c>
      <c r="M62">
        <v>0</v>
      </c>
      <c r="N62">
        <v>29.08</v>
      </c>
      <c r="O62">
        <v>48.83</v>
      </c>
      <c r="P62">
        <v>66.749999999999986</v>
      </c>
      <c r="Q62">
        <v>2.788125</v>
      </c>
      <c r="R62">
        <v>2.79</v>
      </c>
      <c r="S62">
        <v>3.72</v>
      </c>
      <c r="T62">
        <v>0</v>
      </c>
      <c r="U62">
        <v>315.45</v>
      </c>
      <c r="V62">
        <v>2.8919177173191772</v>
      </c>
      <c r="W62">
        <v>5.781517857142858</v>
      </c>
      <c r="X62">
        <v>19.28</v>
      </c>
      <c r="Y62">
        <v>0</v>
      </c>
      <c r="Z62">
        <v>0</v>
      </c>
      <c r="AA62">
        <v>0</v>
      </c>
      <c r="AB62">
        <v>0.49024606151537886</v>
      </c>
      <c r="AC62">
        <v>0</v>
      </c>
      <c r="AD62">
        <v>0</v>
      </c>
      <c r="AE62">
        <v>4.0356510219530666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12.833584712371948</v>
      </c>
      <c r="AL62">
        <v>0.57140705679862314</v>
      </c>
      <c r="AM62">
        <v>0</v>
      </c>
      <c r="AN62">
        <v>0</v>
      </c>
      <c r="AO62">
        <v>0</v>
      </c>
      <c r="AP62">
        <v>1.4097000000000002</v>
      </c>
      <c r="AQ62">
        <v>0</v>
      </c>
      <c r="AR62">
        <v>0.16255072463768117</v>
      </c>
      <c r="AS62">
        <v>1.1202029438001786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623.69490309553885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83.537693794169613</v>
      </c>
      <c r="L63">
        <v>22.310000000000002</v>
      </c>
      <c r="M63">
        <v>0</v>
      </c>
      <c r="N63">
        <v>29.08</v>
      </c>
      <c r="O63">
        <v>48.83</v>
      </c>
      <c r="P63">
        <v>66.749999999999986</v>
      </c>
      <c r="Q63">
        <v>2.9400000000000004</v>
      </c>
      <c r="R63">
        <v>2.79</v>
      </c>
      <c r="S63">
        <v>3.86</v>
      </c>
      <c r="T63">
        <v>0</v>
      </c>
      <c r="U63">
        <v>315.45</v>
      </c>
      <c r="V63">
        <v>2.7883788495061008</v>
      </c>
      <c r="W63">
        <v>5.781517857142858</v>
      </c>
      <c r="X63">
        <v>19.28</v>
      </c>
      <c r="Y63">
        <v>0</v>
      </c>
      <c r="Z63">
        <v>0</v>
      </c>
      <c r="AA63">
        <v>0</v>
      </c>
      <c r="AB63">
        <v>0.49024606151537886</v>
      </c>
      <c r="AC63">
        <v>0</v>
      </c>
      <c r="AD63">
        <v>0</v>
      </c>
      <c r="AE63">
        <v>4.0356510219530666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12.833584712371948</v>
      </c>
      <c r="AL63">
        <v>0.57140705679862314</v>
      </c>
      <c r="AM63">
        <v>0</v>
      </c>
      <c r="AN63">
        <v>0</v>
      </c>
      <c r="AO63">
        <v>0</v>
      </c>
      <c r="AP63">
        <v>1.4097000000000002</v>
      </c>
      <c r="AQ63">
        <v>0</v>
      </c>
      <c r="AR63">
        <v>0.16255072463768117</v>
      </c>
      <c r="AS63">
        <v>1.1202029438001786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624.02093302189542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83.54</v>
      </c>
      <c r="L64">
        <v>22.310000000000002</v>
      </c>
      <c r="M64">
        <v>0</v>
      </c>
      <c r="N64">
        <v>29.08</v>
      </c>
      <c r="O64">
        <v>48.83</v>
      </c>
      <c r="P64">
        <v>66.749999999999986</v>
      </c>
      <c r="Q64">
        <v>2.9400000000000004</v>
      </c>
      <c r="R64">
        <v>2.79</v>
      </c>
      <c r="S64">
        <v>3.86</v>
      </c>
      <c r="T64">
        <v>0</v>
      </c>
      <c r="U64">
        <v>315.45</v>
      </c>
      <c r="V64">
        <v>2.8916190476190473</v>
      </c>
      <c r="W64">
        <v>5.781517857142858</v>
      </c>
      <c r="X64">
        <v>19.28</v>
      </c>
      <c r="Y64">
        <v>0</v>
      </c>
      <c r="Z64">
        <v>0</v>
      </c>
      <c r="AA64">
        <v>0</v>
      </c>
      <c r="AB64">
        <v>0.49024606151537886</v>
      </c>
      <c r="AC64">
        <v>0</v>
      </c>
      <c r="AD64">
        <v>0</v>
      </c>
      <c r="AE64">
        <v>4.0356510219530666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12.833584712371948</v>
      </c>
      <c r="AL64">
        <v>0.57140705679862314</v>
      </c>
      <c r="AM64">
        <v>0</v>
      </c>
      <c r="AN64">
        <v>0</v>
      </c>
      <c r="AO64">
        <v>0</v>
      </c>
      <c r="AP64">
        <v>1.4097000000000002</v>
      </c>
      <c r="AQ64">
        <v>0</v>
      </c>
      <c r="AR64">
        <v>0.16255072463768117</v>
      </c>
      <c r="AS64">
        <v>1.1202029438001786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624.12647942583874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83.54</v>
      </c>
      <c r="L65">
        <v>22.17</v>
      </c>
      <c r="M65">
        <v>0</v>
      </c>
      <c r="N65">
        <v>29.08</v>
      </c>
      <c r="O65">
        <v>48.83</v>
      </c>
      <c r="P65">
        <v>66.749999999999986</v>
      </c>
      <c r="Q65">
        <v>2.788125</v>
      </c>
      <c r="R65">
        <v>2.73</v>
      </c>
      <c r="S65">
        <v>3.72</v>
      </c>
      <c r="T65">
        <v>0</v>
      </c>
      <c r="U65">
        <v>315.45</v>
      </c>
      <c r="V65">
        <v>2.8916190476190473</v>
      </c>
      <c r="W65">
        <v>5.781517857142858</v>
      </c>
      <c r="X65">
        <v>19.28</v>
      </c>
      <c r="Y65">
        <v>0</v>
      </c>
      <c r="Z65">
        <v>0</v>
      </c>
      <c r="AA65">
        <v>0</v>
      </c>
      <c r="AB65">
        <v>0.49024606151537886</v>
      </c>
      <c r="AC65">
        <v>0</v>
      </c>
      <c r="AD65">
        <v>2.2349735049205148</v>
      </c>
      <c r="AE65">
        <v>8.0713020439061332</v>
      </c>
      <c r="AF65">
        <v>0</v>
      </c>
      <c r="AG65">
        <v>0</v>
      </c>
      <c r="AH65">
        <v>5.7277476240760299</v>
      </c>
      <c r="AI65">
        <v>0</v>
      </c>
      <c r="AJ65">
        <v>0</v>
      </c>
      <c r="AK65">
        <v>12.833584712371948</v>
      </c>
      <c r="AL65">
        <v>0.57140705679862314</v>
      </c>
      <c r="AM65">
        <v>0</v>
      </c>
      <c r="AN65">
        <v>0</v>
      </c>
      <c r="AO65">
        <v>0</v>
      </c>
      <c r="AP65">
        <v>2.5095200000000006</v>
      </c>
      <c r="AQ65">
        <v>0</v>
      </c>
      <c r="AR65">
        <v>0.16255072463768117</v>
      </c>
      <c r="AS65">
        <v>1.1202029438001786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636.73279657678836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83.54</v>
      </c>
      <c r="L66">
        <v>22.07</v>
      </c>
      <c r="M66">
        <v>0</v>
      </c>
      <c r="N66">
        <v>29.08</v>
      </c>
      <c r="O66">
        <v>48.83</v>
      </c>
      <c r="P66">
        <v>66.749999999999986</v>
      </c>
      <c r="Q66">
        <v>2.788125</v>
      </c>
      <c r="R66">
        <v>2.7884534368070959</v>
      </c>
      <c r="S66">
        <v>3.72</v>
      </c>
      <c r="T66">
        <v>0</v>
      </c>
      <c r="U66">
        <v>315.45</v>
      </c>
      <c r="V66">
        <v>2.8916190476190473</v>
      </c>
      <c r="W66">
        <v>5.781517857142858</v>
      </c>
      <c r="X66">
        <v>19.28</v>
      </c>
      <c r="Y66">
        <v>0</v>
      </c>
      <c r="Z66">
        <v>0</v>
      </c>
      <c r="AA66">
        <v>0</v>
      </c>
      <c r="AB66">
        <v>0.49024606151537886</v>
      </c>
      <c r="AC66">
        <v>0</v>
      </c>
      <c r="AD66">
        <v>2.2349735049205148</v>
      </c>
      <c r="AE66">
        <v>8.0713020439061332</v>
      </c>
      <c r="AF66">
        <v>0</v>
      </c>
      <c r="AG66">
        <v>0</v>
      </c>
      <c r="AH66">
        <v>11.45549524815206</v>
      </c>
      <c r="AI66">
        <v>0</v>
      </c>
      <c r="AJ66">
        <v>0</v>
      </c>
      <c r="AK66">
        <v>12.833584712371948</v>
      </c>
      <c r="AL66">
        <v>0.57140705679862314</v>
      </c>
      <c r="AM66">
        <v>0</v>
      </c>
      <c r="AN66">
        <v>0</v>
      </c>
      <c r="AO66">
        <v>0</v>
      </c>
      <c r="AP66">
        <v>1.4097000000000002</v>
      </c>
      <c r="AQ66">
        <v>0</v>
      </c>
      <c r="AR66">
        <v>0.16255072463768117</v>
      </c>
      <c r="AS66">
        <v>1.1202029438001786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641.31917763767149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83.54</v>
      </c>
      <c r="L67">
        <v>22.170000000000005</v>
      </c>
      <c r="M67">
        <v>0</v>
      </c>
      <c r="N67">
        <v>29.08</v>
      </c>
      <c r="O67">
        <v>48.83</v>
      </c>
      <c r="P67">
        <v>66.749999999999986</v>
      </c>
      <c r="Q67">
        <v>2.788125</v>
      </c>
      <c r="R67">
        <v>2.7884534368070959</v>
      </c>
      <c r="S67">
        <v>3.72</v>
      </c>
      <c r="T67">
        <v>0</v>
      </c>
      <c r="U67">
        <v>315.45</v>
      </c>
      <c r="V67">
        <v>5.09</v>
      </c>
      <c r="W67">
        <v>11</v>
      </c>
      <c r="X67">
        <v>34.630000000000003</v>
      </c>
      <c r="Y67">
        <v>0</v>
      </c>
      <c r="Z67">
        <v>0</v>
      </c>
      <c r="AA67">
        <v>0</v>
      </c>
      <c r="AB67">
        <v>0.49024606151537886</v>
      </c>
      <c r="AC67">
        <v>0</v>
      </c>
      <c r="AD67">
        <v>2.2349735049205148</v>
      </c>
      <c r="AE67">
        <v>8.0713020439061332</v>
      </c>
      <c r="AF67">
        <v>0</v>
      </c>
      <c r="AG67">
        <v>0</v>
      </c>
      <c r="AH67">
        <v>11.45549524815206</v>
      </c>
      <c r="AI67">
        <v>0</v>
      </c>
      <c r="AJ67">
        <v>0</v>
      </c>
      <c r="AK67">
        <v>12.833584712371948</v>
      </c>
      <c r="AL67">
        <v>0.57140705679862314</v>
      </c>
      <c r="AM67">
        <v>0</v>
      </c>
      <c r="AN67">
        <v>0</v>
      </c>
      <c r="AO67">
        <v>0</v>
      </c>
      <c r="AP67">
        <v>1.4097000000000002</v>
      </c>
      <c r="AQ67">
        <v>0</v>
      </c>
      <c r="AR67">
        <v>0.16255072463768117</v>
      </c>
      <c r="AS67">
        <v>1.1202029438001786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664.18604073290965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83.54</v>
      </c>
      <c r="L68">
        <v>22.170000000000005</v>
      </c>
      <c r="M68">
        <v>0</v>
      </c>
      <c r="N68">
        <v>29.08</v>
      </c>
      <c r="O68">
        <v>48.83</v>
      </c>
      <c r="P68">
        <v>66.749999999999986</v>
      </c>
      <c r="Q68">
        <v>2.64</v>
      </c>
      <c r="R68">
        <v>2.7884534368070959</v>
      </c>
      <c r="S68">
        <v>3.72</v>
      </c>
      <c r="T68">
        <v>0</v>
      </c>
      <c r="U68">
        <v>315.45</v>
      </c>
      <c r="V68">
        <v>5.09</v>
      </c>
      <c r="W68">
        <v>11</v>
      </c>
      <c r="X68">
        <v>34.630000000000003</v>
      </c>
      <c r="Y68">
        <v>0</v>
      </c>
      <c r="Z68">
        <v>0</v>
      </c>
      <c r="AA68">
        <v>0</v>
      </c>
      <c r="AB68">
        <v>0.49024606151537886</v>
      </c>
      <c r="AC68">
        <v>0</v>
      </c>
      <c r="AD68">
        <v>2.2349735049205148</v>
      </c>
      <c r="AE68">
        <v>8.0713020439061332</v>
      </c>
      <c r="AF68">
        <v>0</v>
      </c>
      <c r="AG68">
        <v>0</v>
      </c>
      <c r="AH68">
        <v>17.043541710665256</v>
      </c>
      <c r="AI68">
        <v>0</v>
      </c>
      <c r="AJ68">
        <v>0</v>
      </c>
      <c r="AK68">
        <v>12.833584712371948</v>
      </c>
      <c r="AL68">
        <v>0.57140705679862314</v>
      </c>
      <c r="AM68">
        <v>0</v>
      </c>
      <c r="AN68">
        <v>0</v>
      </c>
      <c r="AO68">
        <v>0</v>
      </c>
      <c r="AP68">
        <v>1.4097000000000002</v>
      </c>
      <c r="AQ68">
        <v>0</v>
      </c>
      <c r="AR68">
        <v>0.16255072463768117</v>
      </c>
      <c r="AS68">
        <v>1.1202029438001786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669.62596219542286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82.99</v>
      </c>
      <c r="L69">
        <v>23.14</v>
      </c>
      <c r="M69">
        <v>0</v>
      </c>
      <c r="N69">
        <v>29.08</v>
      </c>
      <c r="O69">
        <v>48.83</v>
      </c>
      <c r="P69">
        <v>66.749999999999986</v>
      </c>
      <c r="Q69">
        <v>5.0325391216557289</v>
      </c>
      <c r="R69">
        <v>5.12</v>
      </c>
      <c r="S69">
        <v>6.4574606918238997</v>
      </c>
      <c r="T69">
        <v>0</v>
      </c>
      <c r="U69">
        <v>318.65790322180607</v>
      </c>
      <c r="V69">
        <v>5.09</v>
      </c>
      <c r="W69">
        <v>11</v>
      </c>
      <c r="X69">
        <v>34.630000000000003</v>
      </c>
      <c r="Y69">
        <v>0</v>
      </c>
      <c r="Z69">
        <v>0</v>
      </c>
      <c r="AA69">
        <v>0</v>
      </c>
      <c r="AB69">
        <v>0.49024606151537886</v>
      </c>
      <c r="AC69">
        <v>0</v>
      </c>
      <c r="AD69">
        <v>2.2349735049205148</v>
      </c>
      <c r="AE69">
        <v>8.0713020439061332</v>
      </c>
      <c r="AF69">
        <v>0</v>
      </c>
      <c r="AG69">
        <v>0</v>
      </c>
      <c r="AH69">
        <v>22.91099049630412</v>
      </c>
      <c r="AI69">
        <v>0</v>
      </c>
      <c r="AJ69">
        <v>0</v>
      </c>
      <c r="AK69">
        <v>12.833584712371948</v>
      </c>
      <c r="AL69">
        <v>0.57140705679862314</v>
      </c>
      <c r="AM69">
        <v>0</v>
      </c>
      <c r="AN69">
        <v>0</v>
      </c>
      <c r="AO69">
        <v>0</v>
      </c>
      <c r="AP69">
        <v>1.4097000000000002</v>
      </c>
      <c r="AQ69">
        <v>0</v>
      </c>
      <c r="AR69">
        <v>0.16255072463768117</v>
      </c>
      <c r="AS69">
        <v>1.1202029438001786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686.58286057954012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126.17</v>
      </c>
      <c r="L70">
        <v>41.37</v>
      </c>
      <c r="M70">
        <v>0</v>
      </c>
      <c r="N70">
        <v>29.08</v>
      </c>
      <c r="O70">
        <v>48.83</v>
      </c>
      <c r="P70">
        <v>66.749999999999986</v>
      </c>
      <c r="Q70">
        <v>5.0325391216557289</v>
      </c>
      <c r="R70">
        <v>5.1874608610567519</v>
      </c>
      <c r="S70">
        <v>6.4600000000000009</v>
      </c>
      <c r="T70">
        <v>0</v>
      </c>
      <c r="U70">
        <v>319.08</v>
      </c>
      <c r="V70">
        <v>5.09</v>
      </c>
      <c r="W70">
        <v>11</v>
      </c>
      <c r="X70">
        <v>34.630000000000003</v>
      </c>
      <c r="Y70">
        <v>0</v>
      </c>
      <c r="Z70">
        <v>0</v>
      </c>
      <c r="AA70">
        <v>0</v>
      </c>
      <c r="AB70">
        <v>0.49024606151537886</v>
      </c>
      <c r="AC70">
        <v>0</v>
      </c>
      <c r="AD70">
        <v>2.2349735049205148</v>
      </c>
      <c r="AE70">
        <v>8.0713020439061332</v>
      </c>
      <c r="AF70">
        <v>0</v>
      </c>
      <c r="AG70">
        <v>0</v>
      </c>
      <c r="AH70">
        <v>22.91099049630412</v>
      </c>
      <c r="AI70">
        <v>0</v>
      </c>
      <c r="AJ70">
        <v>0</v>
      </c>
      <c r="AK70">
        <v>12.833584712371948</v>
      </c>
      <c r="AL70">
        <v>0.57140705679862314</v>
      </c>
      <c r="AM70">
        <v>0</v>
      </c>
      <c r="AN70">
        <v>0</v>
      </c>
      <c r="AO70">
        <v>0</v>
      </c>
      <c r="AP70">
        <v>1.4097000000000002</v>
      </c>
      <c r="AQ70">
        <v>0</v>
      </c>
      <c r="AR70">
        <v>0.16255072463768117</v>
      </c>
      <c r="AS70">
        <v>1.1202029438001786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748.48495752696692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82.32</v>
      </c>
      <c r="L71">
        <v>22.65</v>
      </c>
      <c r="M71">
        <v>0</v>
      </c>
      <c r="N71">
        <v>29.08</v>
      </c>
      <c r="O71">
        <v>48.83</v>
      </c>
      <c r="P71">
        <v>66.749999999999986</v>
      </c>
      <c r="Q71">
        <v>2.89</v>
      </c>
      <c r="R71">
        <v>2.8899999999999997</v>
      </c>
      <c r="S71">
        <v>3.86</v>
      </c>
      <c r="T71">
        <v>0</v>
      </c>
      <c r="U71">
        <v>319.08</v>
      </c>
      <c r="V71">
        <v>5.09</v>
      </c>
      <c r="W71">
        <v>11</v>
      </c>
      <c r="X71">
        <v>34.630000000000003</v>
      </c>
      <c r="Y71">
        <v>0</v>
      </c>
      <c r="Z71">
        <v>0</v>
      </c>
      <c r="AA71">
        <v>0</v>
      </c>
      <c r="AB71">
        <v>0.58677119279819967</v>
      </c>
      <c r="AC71">
        <v>0</v>
      </c>
      <c r="AD71">
        <v>2.2349735049205148</v>
      </c>
      <c r="AE71">
        <v>8.0713020439061332</v>
      </c>
      <c r="AF71">
        <v>0</v>
      </c>
      <c r="AG71">
        <v>0</v>
      </c>
      <c r="AH71">
        <v>22.91099049630412</v>
      </c>
      <c r="AI71">
        <v>0</v>
      </c>
      <c r="AJ71">
        <v>0</v>
      </c>
      <c r="AK71">
        <v>12.833584712371948</v>
      </c>
      <c r="AL71">
        <v>0.57140705679862314</v>
      </c>
      <c r="AM71">
        <v>0</v>
      </c>
      <c r="AN71">
        <v>0</v>
      </c>
      <c r="AO71">
        <v>0</v>
      </c>
      <c r="AP71">
        <v>1.4097000000000002</v>
      </c>
      <c r="AQ71">
        <v>0</v>
      </c>
      <c r="AR71">
        <v>0.16255072463768117</v>
      </c>
      <c r="AS71">
        <v>1.1202029438001786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678.97148267553735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75.95</v>
      </c>
      <c r="L72">
        <v>22.65</v>
      </c>
      <c r="M72">
        <v>0</v>
      </c>
      <c r="N72">
        <v>29.08</v>
      </c>
      <c r="O72">
        <v>48.83</v>
      </c>
      <c r="P72">
        <v>66.749999999999986</v>
      </c>
      <c r="Q72">
        <v>2.89</v>
      </c>
      <c r="R72">
        <v>2.8899999999999997</v>
      </c>
      <c r="S72">
        <v>3.86</v>
      </c>
      <c r="T72">
        <v>0</v>
      </c>
      <c r="U72">
        <v>319.08</v>
      </c>
      <c r="V72">
        <v>5.09</v>
      </c>
      <c r="W72">
        <v>11</v>
      </c>
      <c r="X72">
        <v>34.630000000000003</v>
      </c>
      <c r="Y72">
        <v>0</v>
      </c>
      <c r="Z72">
        <v>0.26923999999999998</v>
      </c>
      <c r="AA72">
        <v>2.9005086732301932</v>
      </c>
      <c r="AB72">
        <v>0.98049212303075772</v>
      </c>
      <c r="AC72">
        <v>2.3695005497094388</v>
      </c>
      <c r="AD72">
        <v>4.4724867524602567</v>
      </c>
      <c r="AE72">
        <v>8.0713020439061332</v>
      </c>
      <c r="AF72">
        <v>0</v>
      </c>
      <c r="AG72">
        <v>0</v>
      </c>
      <c r="AH72">
        <v>28.63873812038015</v>
      </c>
      <c r="AI72">
        <v>0</v>
      </c>
      <c r="AJ72">
        <v>0</v>
      </c>
      <c r="AK72">
        <v>12.833584712371948</v>
      </c>
      <c r="AL72">
        <v>0.57140705679862314</v>
      </c>
      <c r="AM72">
        <v>0</v>
      </c>
      <c r="AN72">
        <v>0</v>
      </c>
      <c r="AO72">
        <v>0</v>
      </c>
      <c r="AP72">
        <v>1.4097000000000002</v>
      </c>
      <c r="AQ72">
        <v>0</v>
      </c>
      <c r="AR72">
        <v>0.16255072463768117</v>
      </c>
      <c r="AS72">
        <v>1.1202029438001786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686.4997137003254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75.95</v>
      </c>
      <c r="L73">
        <v>22.65</v>
      </c>
      <c r="M73">
        <v>0</v>
      </c>
      <c r="N73">
        <v>29.08</v>
      </c>
      <c r="O73">
        <v>48.83</v>
      </c>
      <c r="P73">
        <v>66.749999999999986</v>
      </c>
      <c r="Q73">
        <v>2.89</v>
      </c>
      <c r="R73">
        <v>2.8899999999999997</v>
      </c>
      <c r="S73">
        <v>3.86</v>
      </c>
      <c r="T73">
        <v>0</v>
      </c>
      <c r="U73">
        <v>319.08</v>
      </c>
      <c r="V73">
        <v>5.09</v>
      </c>
      <c r="W73">
        <v>11</v>
      </c>
      <c r="X73">
        <v>34.630000000000003</v>
      </c>
      <c r="Y73">
        <v>0</v>
      </c>
      <c r="Z73">
        <v>0.8077200000000001</v>
      </c>
      <c r="AA73">
        <v>6.8804535864978922</v>
      </c>
      <c r="AB73">
        <v>1.9584441110277573</v>
      </c>
      <c r="AC73">
        <v>4.7390010994188776</v>
      </c>
      <c r="AD73">
        <v>6.71</v>
      </c>
      <c r="AE73">
        <v>8.0713020439061332</v>
      </c>
      <c r="AF73">
        <v>0</v>
      </c>
      <c r="AG73">
        <v>0</v>
      </c>
      <c r="AH73">
        <v>34.366485744456185</v>
      </c>
      <c r="AI73">
        <v>0</v>
      </c>
      <c r="AJ73">
        <v>0</v>
      </c>
      <c r="AK73">
        <v>12.833584712371948</v>
      </c>
      <c r="AL73">
        <v>0.57140705679862314</v>
      </c>
      <c r="AM73">
        <v>1.2903885971492874</v>
      </c>
      <c r="AN73">
        <v>0</v>
      </c>
      <c r="AO73">
        <v>0</v>
      </c>
      <c r="AP73">
        <v>1.4097000000000002</v>
      </c>
      <c r="AQ73">
        <v>0</v>
      </c>
      <c r="AR73">
        <v>0.16255072463768117</v>
      </c>
      <c r="AS73">
        <v>1.1202029438001786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703.62124062006478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75.95</v>
      </c>
      <c r="L74">
        <v>22.65</v>
      </c>
      <c r="M74">
        <v>0</v>
      </c>
      <c r="N74">
        <v>29.08</v>
      </c>
      <c r="O74">
        <v>48.83</v>
      </c>
      <c r="P74">
        <v>66.749999999999986</v>
      </c>
      <c r="Q74">
        <v>2.89</v>
      </c>
      <c r="R74">
        <v>2.8899999999999997</v>
      </c>
      <c r="S74">
        <v>3.86</v>
      </c>
      <c r="T74">
        <v>0</v>
      </c>
      <c r="U74">
        <v>319.08</v>
      </c>
      <c r="V74">
        <v>5.09</v>
      </c>
      <c r="W74">
        <v>11</v>
      </c>
      <c r="X74">
        <v>34.630000000000003</v>
      </c>
      <c r="Y74">
        <v>0</v>
      </c>
      <c r="Z74">
        <v>4.7904400000000003</v>
      </c>
      <c r="AA74">
        <v>10.321950304735116</v>
      </c>
      <c r="AB74">
        <v>9.675374343585899</v>
      </c>
      <c r="AC74">
        <v>7.1161206219569646</v>
      </c>
      <c r="AD74">
        <v>8.9500529901589712</v>
      </c>
      <c r="AE74">
        <v>12.104413323239969</v>
      </c>
      <c r="AF74">
        <v>0</v>
      </c>
      <c r="AG74">
        <v>0</v>
      </c>
      <c r="AH74">
        <v>34.366485744456185</v>
      </c>
      <c r="AI74">
        <v>0</v>
      </c>
      <c r="AJ74">
        <v>0</v>
      </c>
      <c r="AK74">
        <v>12.833584712371948</v>
      </c>
      <c r="AL74">
        <v>0.57140705679862314</v>
      </c>
      <c r="AM74">
        <v>2.5807771942985749</v>
      </c>
      <c r="AN74">
        <v>0</v>
      </c>
      <c r="AO74">
        <v>0</v>
      </c>
      <c r="AP74">
        <v>1.4097000000000002</v>
      </c>
      <c r="AQ74">
        <v>0</v>
      </c>
      <c r="AR74">
        <v>0.67560144927536225</v>
      </c>
      <c r="AS74">
        <v>1.1202029438001786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729.21611068467791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106.07271271834479</v>
      </c>
      <c r="L75">
        <v>22.65</v>
      </c>
      <c r="M75">
        <v>0</v>
      </c>
      <c r="N75">
        <v>29.08</v>
      </c>
      <c r="O75">
        <v>48.83</v>
      </c>
      <c r="P75">
        <v>66.749999999999986</v>
      </c>
      <c r="Q75">
        <v>5.0325391216557289</v>
      </c>
      <c r="R75">
        <v>5.16</v>
      </c>
      <c r="S75">
        <v>6.4325394944707739</v>
      </c>
      <c r="T75">
        <v>0</v>
      </c>
      <c r="U75">
        <v>319.08</v>
      </c>
      <c r="V75">
        <v>5.09</v>
      </c>
      <c r="W75">
        <v>11</v>
      </c>
      <c r="X75">
        <v>34.630000000000003</v>
      </c>
      <c r="Y75">
        <v>0</v>
      </c>
      <c r="Z75">
        <v>4.7904400000000003</v>
      </c>
      <c r="AA75">
        <v>10.321950304735116</v>
      </c>
      <c r="AB75">
        <v>9.675374343585899</v>
      </c>
      <c r="AC75">
        <v>7.1161206219569646</v>
      </c>
      <c r="AD75">
        <v>8.9500529901589712</v>
      </c>
      <c r="AE75">
        <v>12.104413323239969</v>
      </c>
      <c r="AF75">
        <v>0</v>
      </c>
      <c r="AG75">
        <v>0</v>
      </c>
      <c r="AH75">
        <v>34.366485744456185</v>
      </c>
      <c r="AI75">
        <v>0</v>
      </c>
      <c r="AJ75">
        <v>0</v>
      </c>
      <c r="AK75">
        <v>12.833584712371948</v>
      </c>
      <c r="AL75">
        <v>0.57140705679862314</v>
      </c>
      <c r="AM75">
        <v>2.5807771942985749</v>
      </c>
      <c r="AN75">
        <v>0</v>
      </c>
      <c r="AO75">
        <v>0</v>
      </c>
      <c r="AP75">
        <v>1.4097000000000002</v>
      </c>
      <c r="AQ75">
        <v>0</v>
      </c>
      <c r="AR75">
        <v>8.6507463768115933</v>
      </c>
      <c r="AS75">
        <v>1.1202029438001786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774.29904694668528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121.35</v>
      </c>
      <c r="L76">
        <v>22.65</v>
      </c>
      <c r="M76">
        <v>0</v>
      </c>
      <c r="N76">
        <v>29.08</v>
      </c>
      <c r="O76">
        <v>48.83</v>
      </c>
      <c r="P76">
        <v>66.749999999999986</v>
      </c>
      <c r="Q76">
        <v>5.0325391216557289</v>
      </c>
      <c r="R76">
        <v>5.1874608610567519</v>
      </c>
      <c r="S76">
        <v>6.4600000000000009</v>
      </c>
      <c r="T76">
        <v>0</v>
      </c>
      <c r="U76">
        <v>319.08</v>
      </c>
      <c r="V76">
        <v>5.09</v>
      </c>
      <c r="W76">
        <v>11</v>
      </c>
      <c r="X76">
        <v>34.630000000000003</v>
      </c>
      <c r="Y76">
        <v>0</v>
      </c>
      <c r="Z76">
        <v>4.7904400000000003</v>
      </c>
      <c r="AA76">
        <v>10.321950304735116</v>
      </c>
      <c r="AB76">
        <v>9.675374343585899</v>
      </c>
      <c r="AC76">
        <v>7.1161206219569646</v>
      </c>
      <c r="AD76">
        <v>8.9500529901589712</v>
      </c>
      <c r="AE76">
        <v>12.104413323239969</v>
      </c>
      <c r="AF76">
        <v>0</v>
      </c>
      <c r="AG76">
        <v>0</v>
      </c>
      <c r="AH76">
        <v>34.366485744456185</v>
      </c>
      <c r="AI76">
        <v>0</v>
      </c>
      <c r="AJ76">
        <v>0</v>
      </c>
      <c r="AK76">
        <v>12.833584712371948</v>
      </c>
      <c r="AL76">
        <v>0.57140705679862314</v>
      </c>
      <c r="AM76">
        <v>2.5807771942985749</v>
      </c>
      <c r="AN76">
        <v>0</v>
      </c>
      <c r="AO76">
        <v>0</v>
      </c>
      <c r="AP76">
        <v>1.4097000000000002</v>
      </c>
      <c r="AQ76">
        <v>0</v>
      </c>
      <c r="AR76">
        <v>8.6507463768115933</v>
      </c>
      <c r="AS76">
        <v>1.1202029438001786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789.63125559492653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127.41</v>
      </c>
      <c r="L77">
        <v>22.65</v>
      </c>
      <c r="M77">
        <v>0</v>
      </c>
      <c r="N77">
        <v>29.08</v>
      </c>
      <c r="O77">
        <v>48.83</v>
      </c>
      <c r="P77">
        <v>66.749999999999986</v>
      </c>
      <c r="Q77">
        <v>5.0325391216557289</v>
      </c>
      <c r="R77">
        <v>5.1874608610567519</v>
      </c>
      <c r="S77">
        <v>6.4600000000000009</v>
      </c>
      <c r="T77">
        <v>0</v>
      </c>
      <c r="U77">
        <v>319.08</v>
      </c>
      <c r="V77">
        <v>5.09</v>
      </c>
      <c r="W77">
        <v>11</v>
      </c>
      <c r="X77">
        <v>34.630000000000003</v>
      </c>
      <c r="Y77">
        <v>0</v>
      </c>
      <c r="Z77">
        <v>4.7904400000000003</v>
      </c>
      <c r="AA77">
        <v>10.321950304735116</v>
      </c>
      <c r="AB77">
        <v>9.675374343585899</v>
      </c>
      <c r="AC77">
        <v>7.1161206219569646</v>
      </c>
      <c r="AD77">
        <v>8.9500529901589712</v>
      </c>
      <c r="AE77">
        <v>12.104413323239969</v>
      </c>
      <c r="AF77">
        <v>0</v>
      </c>
      <c r="AG77">
        <v>0</v>
      </c>
      <c r="AH77">
        <v>34.366485744456185</v>
      </c>
      <c r="AI77">
        <v>0</v>
      </c>
      <c r="AJ77">
        <v>0</v>
      </c>
      <c r="AK77">
        <v>12.833584712371948</v>
      </c>
      <c r="AL77">
        <v>0.57140705679862314</v>
      </c>
      <c r="AM77">
        <v>2.5807771942985749</v>
      </c>
      <c r="AN77">
        <v>0</v>
      </c>
      <c r="AO77">
        <v>0</v>
      </c>
      <c r="AP77">
        <v>1.4097000000000002</v>
      </c>
      <c r="AQ77">
        <v>0</v>
      </c>
      <c r="AR77">
        <v>0.67560144927536225</v>
      </c>
      <c r="AS77">
        <v>1.1202029438001786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787.71611066739024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127.41</v>
      </c>
      <c r="L78">
        <v>22.65</v>
      </c>
      <c r="M78">
        <v>0</v>
      </c>
      <c r="N78">
        <v>29.08</v>
      </c>
      <c r="O78">
        <v>48.83</v>
      </c>
      <c r="P78">
        <v>66.749999999999986</v>
      </c>
      <c r="Q78">
        <v>5.0325391216557289</v>
      </c>
      <c r="R78">
        <v>5.1874608610567519</v>
      </c>
      <c r="S78">
        <v>6.4600000000000009</v>
      </c>
      <c r="T78">
        <v>0</v>
      </c>
      <c r="U78">
        <v>319.08</v>
      </c>
      <c r="V78">
        <v>5.09</v>
      </c>
      <c r="W78">
        <v>11</v>
      </c>
      <c r="X78">
        <v>34.630000000000003</v>
      </c>
      <c r="Y78">
        <v>0</v>
      </c>
      <c r="Z78">
        <v>4.7904400000000003</v>
      </c>
      <c r="AA78">
        <v>10.321950304735116</v>
      </c>
      <c r="AB78">
        <v>9.675374343585899</v>
      </c>
      <c r="AC78">
        <v>7.1161206219569646</v>
      </c>
      <c r="AD78">
        <v>8.9500529901589712</v>
      </c>
      <c r="AE78">
        <v>12.104413323239969</v>
      </c>
      <c r="AF78">
        <v>0</v>
      </c>
      <c r="AG78">
        <v>0</v>
      </c>
      <c r="AH78">
        <v>34.366485744456185</v>
      </c>
      <c r="AI78">
        <v>0.62475883739198756</v>
      </c>
      <c r="AJ78">
        <v>0</v>
      </c>
      <c r="AK78">
        <v>12.833584712371948</v>
      </c>
      <c r="AL78">
        <v>0.57140705679862314</v>
      </c>
      <c r="AM78">
        <v>2.5807771942985749</v>
      </c>
      <c r="AN78">
        <v>0</v>
      </c>
      <c r="AO78">
        <v>0</v>
      </c>
      <c r="AP78">
        <v>1.4097000000000002</v>
      </c>
      <c r="AQ78">
        <v>0</v>
      </c>
      <c r="AR78">
        <v>0.27176449275362319</v>
      </c>
      <c r="AS78">
        <v>1.1202029438001786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787.93703254826039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104.7824029905513</v>
      </c>
      <c r="L79">
        <v>22.170633609602746</v>
      </c>
      <c r="M79">
        <v>0</v>
      </c>
      <c r="N79">
        <v>29.08</v>
      </c>
      <c r="O79">
        <v>48.83</v>
      </c>
      <c r="P79">
        <v>66.749999999999986</v>
      </c>
      <c r="Q79">
        <v>2.89</v>
      </c>
      <c r="R79">
        <v>2.93</v>
      </c>
      <c r="S79">
        <v>3.86</v>
      </c>
      <c r="T79">
        <v>0</v>
      </c>
      <c r="U79">
        <v>319.08</v>
      </c>
      <c r="V79">
        <v>5.09</v>
      </c>
      <c r="W79">
        <v>11</v>
      </c>
      <c r="X79">
        <v>34.630000000000003</v>
      </c>
      <c r="Y79">
        <v>0</v>
      </c>
      <c r="Z79">
        <v>4.7904400000000003</v>
      </c>
      <c r="AA79">
        <v>10.321950304735116</v>
      </c>
      <c r="AB79">
        <v>9.675374343585899</v>
      </c>
      <c r="AC79">
        <v>7.1161206219569646</v>
      </c>
      <c r="AD79">
        <v>8.9500529901589712</v>
      </c>
      <c r="AE79">
        <v>12.104413323239969</v>
      </c>
      <c r="AF79">
        <v>0</v>
      </c>
      <c r="AG79">
        <v>0</v>
      </c>
      <c r="AH79">
        <v>34.366485744456185</v>
      </c>
      <c r="AI79">
        <v>1.5568177533385705</v>
      </c>
      <c r="AJ79">
        <v>0</v>
      </c>
      <c r="AK79">
        <v>12.833584712371948</v>
      </c>
      <c r="AL79">
        <v>0.57140705679862314</v>
      </c>
      <c r="AM79">
        <v>2.5807771942985749</v>
      </c>
      <c r="AN79">
        <v>0</v>
      </c>
      <c r="AO79">
        <v>0</v>
      </c>
      <c r="AP79">
        <v>1.4097000000000002</v>
      </c>
      <c r="AQ79">
        <v>0</v>
      </c>
      <c r="AR79">
        <v>0.27176449275362319</v>
      </c>
      <c r="AS79">
        <v>1.1202029438001786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758.76212808164871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84.552297304640788</v>
      </c>
      <c r="L80">
        <v>22.170000000000005</v>
      </c>
      <c r="M80">
        <v>0</v>
      </c>
      <c r="N80">
        <v>29.08</v>
      </c>
      <c r="O80">
        <v>48.83</v>
      </c>
      <c r="P80">
        <v>66.749999999999986</v>
      </c>
      <c r="Q80">
        <v>2.89</v>
      </c>
      <c r="R80">
        <v>2.8899999999999997</v>
      </c>
      <c r="S80">
        <v>3.86</v>
      </c>
      <c r="T80">
        <v>0</v>
      </c>
      <c r="U80">
        <v>319.08</v>
      </c>
      <c r="V80">
        <v>5.09</v>
      </c>
      <c r="W80">
        <v>11</v>
      </c>
      <c r="X80">
        <v>34.630000000000003</v>
      </c>
      <c r="Y80">
        <v>0</v>
      </c>
      <c r="Z80">
        <v>4.7904400000000003</v>
      </c>
      <c r="AA80">
        <v>6.8779137365213332</v>
      </c>
      <c r="AB80">
        <v>9.675374343585899</v>
      </c>
      <c r="AC80">
        <v>7.1161206219569646</v>
      </c>
      <c r="AD80">
        <v>8.9500529901589712</v>
      </c>
      <c r="AE80">
        <v>12.104413323239969</v>
      </c>
      <c r="AF80">
        <v>0</v>
      </c>
      <c r="AG80">
        <v>0</v>
      </c>
      <c r="AH80">
        <v>34.366485744456185</v>
      </c>
      <c r="AI80">
        <v>8.104087195600945</v>
      </c>
      <c r="AJ80">
        <v>0</v>
      </c>
      <c r="AK80">
        <v>12.833584712371948</v>
      </c>
      <c r="AL80">
        <v>0.57140705679862314</v>
      </c>
      <c r="AM80">
        <v>2.5807771942985749</v>
      </c>
      <c r="AN80">
        <v>0</v>
      </c>
      <c r="AO80">
        <v>0</v>
      </c>
      <c r="AP80">
        <v>1.4097000000000002</v>
      </c>
      <c r="AQ80">
        <v>0</v>
      </c>
      <c r="AR80">
        <v>0.27176449275362319</v>
      </c>
      <c r="AS80">
        <v>1.1202029438001786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741.59462166018409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83.217702691511391</v>
      </c>
      <c r="L81">
        <v>22.170000000000005</v>
      </c>
      <c r="M81">
        <v>0</v>
      </c>
      <c r="N81">
        <v>29.08</v>
      </c>
      <c r="O81">
        <v>48.83</v>
      </c>
      <c r="P81">
        <v>66.749999999999986</v>
      </c>
      <c r="Q81">
        <v>2.89</v>
      </c>
      <c r="R81">
        <v>2.8899999999999997</v>
      </c>
      <c r="S81">
        <v>3.86</v>
      </c>
      <c r="T81">
        <v>0</v>
      </c>
      <c r="U81">
        <v>319.08</v>
      </c>
      <c r="V81">
        <v>5.09</v>
      </c>
      <c r="W81">
        <v>10.26</v>
      </c>
      <c r="X81">
        <v>34.630000000000003</v>
      </c>
      <c r="Y81">
        <v>0</v>
      </c>
      <c r="Z81">
        <v>0.26923999999999998</v>
      </c>
      <c r="AA81">
        <v>3.0376605719643703</v>
      </c>
      <c r="AB81">
        <v>0.4572243060765192</v>
      </c>
      <c r="AC81">
        <v>4.7390010994188776</v>
      </c>
      <c r="AD81">
        <v>6.71</v>
      </c>
      <c r="AE81">
        <v>8.0713020439061332</v>
      </c>
      <c r="AF81">
        <v>0</v>
      </c>
      <c r="AG81">
        <v>0</v>
      </c>
      <c r="AH81">
        <v>28.63873812038015</v>
      </c>
      <c r="AI81">
        <v>8.104087195600945</v>
      </c>
      <c r="AJ81">
        <v>0</v>
      </c>
      <c r="AK81">
        <v>12.833584712371948</v>
      </c>
      <c r="AL81">
        <v>0.57140705679862314</v>
      </c>
      <c r="AM81">
        <v>1.2903885971492874</v>
      </c>
      <c r="AN81">
        <v>0</v>
      </c>
      <c r="AO81">
        <v>0</v>
      </c>
      <c r="AP81">
        <v>1.4097000000000002</v>
      </c>
      <c r="AQ81">
        <v>0</v>
      </c>
      <c r="AR81">
        <v>0.27176449275362319</v>
      </c>
      <c r="AS81">
        <v>1.1202029438001786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706.27200383173226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83.217702691511391</v>
      </c>
      <c r="L82">
        <v>22.170000000000005</v>
      </c>
      <c r="M82">
        <v>0</v>
      </c>
      <c r="N82">
        <v>29.08</v>
      </c>
      <c r="O82">
        <v>48.83</v>
      </c>
      <c r="P82">
        <v>66.749999999999986</v>
      </c>
      <c r="Q82">
        <v>2.89</v>
      </c>
      <c r="R82">
        <v>2.8899999999999997</v>
      </c>
      <c r="S82">
        <v>3.86</v>
      </c>
      <c r="T82">
        <v>0</v>
      </c>
      <c r="U82">
        <v>319.08</v>
      </c>
      <c r="V82">
        <v>5.09</v>
      </c>
      <c r="W82">
        <v>10.26</v>
      </c>
      <c r="X82">
        <v>34.630000000000003</v>
      </c>
      <c r="Y82">
        <v>0</v>
      </c>
      <c r="Z82">
        <v>0</v>
      </c>
      <c r="AA82">
        <v>0</v>
      </c>
      <c r="AB82">
        <v>0.4572243060765192</v>
      </c>
      <c r="AC82">
        <v>2.3695005497094388</v>
      </c>
      <c r="AD82">
        <v>4.4724867524602567</v>
      </c>
      <c r="AE82">
        <v>8.0713020439061332</v>
      </c>
      <c r="AF82">
        <v>0</v>
      </c>
      <c r="AG82">
        <v>0</v>
      </c>
      <c r="AH82">
        <v>28.63873812038015</v>
      </c>
      <c r="AI82">
        <v>8.104087195600945</v>
      </c>
      <c r="AJ82">
        <v>0</v>
      </c>
      <c r="AK82">
        <v>12.833584712371948</v>
      </c>
      <c r="AL82">
        <v>0.57140705679862314</v>
      </c>
      <c r="AM82">
        <v>0</v>
      </c>
      <c r="AN82">
        <v>0</v>
      </c>
      <c r="AO82">
        <v>0</v>
      </c>
      <c r="AP82">
        <v>1.4097000000000002</v>
      </c>
      <c r="AQ82">
        <v>0</v>
      </c>
      <c r="AR82">
        <v>0.27176449275362319</v>
      </c>
      <c r="AS82">
        <v>1.1202029438001786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697.06770086536937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83.77000000000001</v>
      </c>
      <c r="L83">
        <v>22.170000000000005</v>
      </c>
      <c r="M83">
        <v>0</v>
      </c>
      <c r="N83">
        <v>29.08</v>
      </c>
      <c r="O83">
        <v>48.83</v>
      </c>
      <c r="P83">
        <v>66.749999999999986</v>
      </c>
      <c r="Q83">
        <v>2.8919318181818183</v>
      </c>
      <c r="R83">
        <v>2.8899999999999997</v>
      </c>
      <c r="S83">
        <v>3.86</v>
      </c>
      <c r="T83">
        <v>0</v>
      </c>
      <c r="U83">
        <v>319.08</v>
      </c>
      <c r="V83">
        <v>5.09</v>
      </c>
      <c r="W83">
        <v>10.26</v>
      </c>
      <c r="X83">
        <v>34.630000000000003</v>
      </c>
      <c r="Y83">
        <v>0</v>
      </c>
      <c r="Z83">
        <v>0</v>
      </c>
      <c r="AA83">
        <v>0</v>
      </c>
      <c r="AB83">
        <v>0.4572243060765192</v>
      </c>
      <c r="AC83">
        <v>0</v>
      </c>
      <c r="AD83">
        <v>2.2349735049205148</v>
      </c>
      <c r="AE83">
        <v>8.0713020439061332</v>
      </c>
      <c r="AF83">
        <v>0</v>
      </c>
      <c r="AG83">
        <v>0</v>
      </c>
      <c r="AH83">
        <v>22.91099049630412</v>
      </c>
      <c r="AI83">
        <v>8.104087195600945</v>
      </c>
      <c r="AJ83">
        <v>0</v>
      </c>
      <c r="AK83">
        <v>12.833584712371948</v>
      </c>
      <c r="AL83">
        <v>3.4157444061962137</v>
      </c>
      <c r="AM83">
        <v>0</v>
      </c>
      <c r="AN83">
        <v>0</v>
      </c>
      <c r="AO83">
        <v>0</v>
      </c>
      <c r="AP83">
        <v>1.4097000000000002</v>
      </c>
      <c r="AQ83">
        <v>0</v>
      </c>
      <c r="AR83">
        <v>8.6507463768115933</v>
      </c>
      <c r="AS83">
        <v>1.1202029438001786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698.51048780417022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83.77000000000001</v>
      </c>
      <c r="L84">
        <v>22.17</v>
      </c>
      <c r="M84">
        <v>0</v>
      </c>
      <c r="N84">
        <v>29.08</v>
      </c>
      <c r="O84">
        <v>48.83</v>
      </c>
      <c r="P84">
        <v>66.749999999999986</v>
      </c>
      <c r="Q84">
        <v>2.8919318181818183</v>
      </c>
      <c r="R84">
        <v>2.8899999999999997</v>
      </c>
      <c r="S84">
        <v>3.86</v>
      </c>
      <c r="T84">
        <v>0</v>
      </c>
      <c r="U84">
        <v>319.08</v>
      </c>
      <c r="V84">
        <v>5.09</v>
      </c>
      <c r="W84">
        <v>10.26</v>
      </c>
      <c r="X84">
        <v>34.630000000000003</v>
      </c>
      <c r="Y84">
        <v>0</v>
      </c>
      <c r="Z84">
        <v>0</v>
      </c>
      <c r="AA84">
        <v>0</v>
      </c>
      <c r="AB84">
        <v>0.4572243060765192</v>
      </c>
      <c r="AC84">
        <v>0</v>
      </c>
      <c r="AD84">
        <v>2.2349735049205148</v>
      </c>
      <c r="AE84">
        <v>8.0713020439061332</v>
      </c>
      <c r="AF84">
        <v>0</v>
      </c>
      <c r="AG84">
        <v>0</v>
      </c>
      <c r="AH84">
        <v>22.91099049630412</v>
      </c>
      <c r="AI84">
        <v>8.104087195600945</v>
      </c>
      <c r="AJ84">
        <v>0</v>
      </c>
      <c r="AK84">
        <v>12.833584712371948</v>
      </c>
      <c r="AL84">
        <v>17.071103270223755</v>
      </c>
      <c r="AM84">
        <v>0</v>
      </c>
      <c r="AN84">
        <v>0</v>
      </c>
      <c r="AO84">
        <v>0</v>
      </c>
      <c r="AP84">
        <v>1.4097000000000002</v>
      </c>
      <c r="AQ84">
        <v>0</v>
      </c>
      <c r="AR84">
        <v>8.6507463768115933</v>
      </c>
      <c r="AS84">
        <v>1.1202029438001786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712.16584666819767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83.77000000000001</v>
      </c>
      <c r="L85">
        <v>22.17</v>
      </c>
      <c r="M85">
        <v>0</v>
      </c>
      <c r="N85">
        <v>29.08</v>
      </c>
      <c r="O85">
        <v>48.83</v>
      </c>
      <c r="P85">
        <v>66.749999999999986</v>
      </c>
      <c r="Q85">
        <v>2.8919318181818183</v>
      </c>
      <c r="R85">
        <v>2.8899999999999997</v>
      </c>
      <c r="S85">
        <v>3.86</v>
      </c>
      <c r="T85">
        <v>0</v>
      </c>
      <c r="U85">
        <v>319.08</v>
      </c>
      <c r="V85">
        <v>5.09</v>
      </c>
      <c r="W85">
        <v>10.26</v>
      </c>
      <c r="X85">
        <v>34.630000000000003</v>
      </c>
      <c r="Y85">
        <v>0</v>
      </c>
      <c r="Z85">
        <v>0</v>
      </c>
      <c r="AA85">
        <v>0</v>
      </c>
      <c r="AB85">
        <v>0.4572243060765192</v>
      </c>
      <c r="AC85">
        <v>0</v>
      </c>
      <c r="AD85">
        <v>2.2349735049205148</v>
      </c>
      <c r="AE85">
        <v>4.0356510219530666</v>
      </c>
      <c r="AF85">
        <v>0</v>
      </c>
      <c r="AG85">
        <v>0</v>
      </c>
      <c r="AH85">
        <v>17.183242872228092</v>
      </c>
      <c r="AI85">
        <v>8.104087195600945</v>
      </c>
      <c r="AJ85">
        <v>0</v>
      </c>
      <c r="AK85">
        <v>12.833584712371948</v>
      </c>
      <c r="AL85">
        <v>17.071103270223755</v>
      </c>
      <c r="AM85">
        <v>0</v>
      </c>
      <c r="AN85">
        <v>0</v>
      </c>
      <c r="AO85">
        <v>0</v>
      </c>
      <c r="AP85">
        <v>1.4097000000000002</v>
      </c>
      <c r="AQ85">
        <v>0</v>
      </c>
      <c r="AR85">
        <v>0.67560144927536225</v>
      </c>
      <c r="AS85">
        <v>1.1202029438001786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694.42730309463241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83.77000000000001</v>
      </c>
      <c r="L86">
        <v>22.17</v>
      </c>
      <c r="M86">
        <v>0</v>
      </c>
      <c r="N86">
        <v>29.08</v>
      </c>
      <c r="O86">
        <v>48.83</v>
      </c>
      <c r="P86">
        <v>66.749999999999986</v>
      </c>
      <c r="Q86">
        <v>2.8919318181818183</v>
      </c>
      <c r="R86">
        <v>2.8899999999999997</v>
      </c>
      <c r="S86">
        <v>3.86</v>
      </c>
      <c r="T86">
        <v>0</v>
      </c>
      <c r="U86">
        <v>319.08</v>
      </c>
      <c r="V86">
        <v>5.09</v>
      </c>
      <c r="W86">
        <v>10.26</v>
      </c>
      <c r="X86">
        <v>34.630000000000003</v>
      </c>
      <c r="Y86">
        <v>0</v>
      </c>
      <c r="Z86">
        <v>0</v>
      </c>
      <c r="AA86">
        <v>0</v>
      </c>
      <c r="AB86">
        <v>0.4572243060765192</v>
      </c>
      <c r="AC86">
        <v>0</v>
      </c>
      <c r="AD86">
        <v>2.2349735049205148</v>
      </c>
      <c r="AE86">
        <v>4.0356510219530666</v>
      </c>
      <c r="AF86">
        <v>0</v>
      </c>
      <c r="AG86">
        <v>0</v>
      </c>
      <c r="AH86">
        <v>17.183242872228092</v>
      </c>
      <c r="AI86">
        <v>1.2469780047132759</v>
      </c>
      <c r="AJ86">
        <v>0</v>
      </c>
      <c r="AK86">
        <v>12.833584712371948</v>
      </c>
      <c r="AL86">
        <v>17.071103270223755</v>
      </c>
      <c r="AM86">
        <v>0</v>
      </c>
      <c r="AN86">
        <v>0</v>
      </c>
      <c r="AO86">
        <v>0</v>
      </c>
      <c r="AP86">
        <v>1.4097000000000002</v>
      </c>
      <c r="AQ86">
        <v>0</v>
      </c>
      <c r="AR86">
        <v>0.27176449275362319</v>
      </c>
      <c r="AS86">
        <v>1.1202029438001786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687.16635694722288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77.201942529314081</v>
      </c>
      <c r="L87">
        <v>22.17</v>
      </c>
      <c r="M87">
        <v>0</v>
      </c>
      <c r="N87">
        <v>29.08</v>
      </c>
      <c r="O87">
        <v>48.83</v>
      </c>
      <c r="P87">
        <v>66.749999999999986</v>
      </c>
      <c r="Q87">
        <v>2.8919318181818183</v>
      </c>
      <c r="R87">
        <v>2.89</v>
      </c>
      <c r="S87">
        <v>3.8600000000000008</v>
      </c>
      <c r="T87">
        <v>0</v>
      </c>
      <c r="U87">
        <v>319.08</v>
      </c>
      <c r="V87">
        <v>5.09</v>
      </c>
      <c r="W87">
        <v>10.26</v>
      </c>
      <c r="X87">
        <v>34.630000000000003</v>
      </c>
      <c r="Y87">
        <v>0</v>
      </c>
      <c r="Z87">
        <v>0</v>
      </c>
      <c r="AA87">
        <v>0</v>
      </c>
      <c r="AB87">
        <v>0.4572243060765192</v>
      </c>
      <c r="AC87">
        <v>0</v>
      </c>
      <c r="AD87">
        <v>2.2349735049205148</v>
      </c>
      <c r="AE87">
        <v>4.0356510219530666</v>
      </c>
      <c r="AF87">
        <v>0</v>
      </c>
      <c r="AG87">
        <v>0</v>
      </c>
      <c r="AH87">
        <v>17.183242872228092</v>
      </c>
      <c r="AI87">
        <v>0.62475883739198756</v>
      </c>
      <c r="AJ87">
        <v>0</v>
      </c>
      <c r="AK87">
        <v>12.833584712371948</v>
      </c>
      <c r="AL87">
        <v>17.071103270223755</v>
      </c>
      <c r="AM87">
        <v>0</v>
      </c>
      <c r="AN87">
        <v>0</v>
      </c>
      <c r="AO87">
        <v>0</v>
      </c>
      <c r="AP87">
        <v>1.4097000000000002</v>
      </c>
      <c r="AQ87">
        <v>0</v>
      </c>
      <c r="AR87">
        <v>0.27176449275362319</v>
      </c>
      <c r="AS87">
        <v>1.1202029438001786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679.9760803092156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81.558256594416648</v>
      </c>
      <c r="L88">
        <v>22.17</v>
      </c>
      <c r="M88">
        <v>0</v>
      </c>
      <c r="N88">
        <v>29.08</v>
      </c>
      <c r="O88">
        <v>48.83</v>
      </c>
      <c r="P88">
        <v>66.749999999999986</v>
      </c>
      <c r="Q88">
        <v>2.8919318181818183</v>
      </c>
      <c r="R88">
        <v>2.89</v>
      </c>
      <c r="S88">
        <v>3.8600000000000008</v>
      </c>
      <c r="T88">
        <v>0</v>
      </c>
      <c r="U88">
        <v>319.08</v>
      </c>
      <c r="V88">
        <v>5.09</v>
      </c>
      <c r="W88">
        <v>10.26</v>
      </c>
      <c r="X88">
        <v>34.630000000000003</v>
      </c>
      <c r="Y88">
        <v>0</v>
      </c>
      <c r="Z88">
        <v>0</v>
      </c>
      <c r="AA88">
        <v>0</v>
      </c>
      <c r="AB88">
        <v>0.4572243060765192</v>
      </c>
      <c r="AC88">
        <v>0</v>
      </c>
      <c r="AD88">
        <v>2.2349735049205148</v>
      </c>
      <c r="AE88">
        <v>4.0356510219530666</v>
      </c>
      <c r="AF88">
        <v>0</v>
      </c>
      <c r="AG88">
        <v>0</v>
      </c>
      <c r="AH88">
        <v>11.45549524815206</v>
      </c>
      <c r="AI88">
        <v>0</v>
      </c>
      <c r="AJ88">
        <v>0</v>
      </c>
      <c r="AK88">
        <v>12.833584712371948</v>
      </c>
      <c r="AL88">
        <v>3.4157444061962137</v>
      </c>
      <c r="AM88">
        <v>0</v>
      </c>
      <c r="AN88">
        <v>0</v>
      </c>
      <c r="AO88">
        <v>0</v>
      </c>
      <c r="AP88">
        <v>1.4097000000000002</v>
      </c>
      <c r="AQ88">
        <v>0</v>
      </c>
      <c r="AR88">
        <v>0.27176449275362319</v>
      </c>
      <c r="AS88">
        <v>1.1202029438001786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664.3245290488228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81.95</v>
      </c>
      <c r="L89">
        <v>22.17</v>
      </c>
      <c r="M89">
        <v>0</v>
      </c>
      <c r="N89">
        <v>29.08</v>
      </c>
      <c r="O89">
        <v>48.83</v>
      </c>
      <c r="P89">
        <v>66.749999999999986</v>
      </c>
      <c r="Q89">
        <v>2.8919318181818183</v>
      </c>
      <c r="R89">
        <v>2.89</v>
      </c>
      <c r="S89">
        <v>3.8600000000000008</v>
      </c>
      <c r="T89">
        <v>0</v>
      </c>
      <c r="U89">
        <v>319.08</v>
      </c>
      <c r="V89">
        <v>5.09</v>
      </c>
      <c r="W89">
        <v>10.26</v>
      </c>
      <c r="X89">
        <v>34.630000000000003</v>
      </c>
      <c r="Y89">
        <v>0</v>
      </c>
      <c r="Z89">
        <v>0</v>
      </c>
      <c r="AA89">
        <v>0</v>
      </c>
      <c r="AB89">
        <v>0.4572243060765192</v>
      </c>
      <c r="AC89">
        <v>0</v>
      </c>
      <c r="AD89">
        <v>2.2349735049205148</v>
      </c>
      <c r="AE89">
        <v>4.0356510219530666</v>
      </c>
      <c r="AF89">
        <v>0</v>
      </c>
      <c r="AG89">
        <v>0</v>
      </c>
      <c r="AH89">
        <v>11.45549524815206</v>
      </c>
      <c r="AI89">
        <v>0</v>
      </c>
      <c r="AJ89">
        <v>0</v>
      </c>
      <c r="AK89">
        <v>12.833584712371948</v>
      </c>
      <c r="AL89">
        <v>0.57140705679862314</v>
      </c>
      <c r="AM89">
        <v>0</v>
      </c>
      <c r="AN89">
        <v>0</v>
      </c>
      <c r="AO89">
        <v>0</v>
      </c>
      <c r="AP89">
        <v>1.4097000000000002</v>
      </c>
      <c r="AQ89">
        <v>0</v>
      </c>
      <c r="AR89">
        <v>0.27176449275362319</v>
      </c>
      <c r="AS89">
        <v>1.1202029438001786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661.87193510500845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81.95</v>
      </c>
      <c r="L90">
        <v>22.17</v>
      </c>
      <c r="M90">
        <v>0</v>
      </c>
      <c r="N90">
        <v>29.08</v>
      </c>
      <c r="O90">
        <v>48.83</v>
      </c>
      <c r="P90">
        <v>66.749999999999986</v>
      </c>
      <c r="Q90">
        <v>2.8919318181818183</v>
      </c>
      <c r="R90">
        <v>2.89</v>
      </c>
      <c r="S90">
        <v>3.8600000000000008</v>
      </c>
      <c r="T90">
        <v>0</v>
      </c>
      <c r="U90">
        <v>319.08</v>
      </c>
      <c r="V90">
        <v>5.09</v>
      </c>
      <c r="W90">
        <v>10.26</v>
      </c>
      <c r="X90">
        <v>34.630000000000003</v>
      </c>
      <c r="Y90">
        <v>0</v>
      </c>
      <c r="Z90">
        <v>0</v>
      </c>
      <c r="AA90">
        <v>0</v>
      </c>
      <c r="AB90">
        <v>0.4572243060765192</v>
      </c>
      <c r="AC90">
        <v>0</v>
      </c>
      <c r="AD90">
        <v>2.2349735049205148</v>
      </c>
      <c r="AE90">
        <v>4.0356510219530666</v>
      </c>
      <c r="AF90">
        <v>0</v>
      </c>
      <c r="AG90">
        <v>0</v>
      </c>
      <c r="AH90">
        <v>5.7277476240760299</v>
      </c>
      <c r="AI90">
        <v>0</v>
      </c>
      <c r="AJ90">
        <v>0</v>
      </c>
      <c r="AK90">
        <v>12.833584712371948</v>
      </c>
      <c r="AL90">
        <v>0.57140705679862314</v>
      </c>
      <c r="AM90">
        <v>0</v>
      </c>
      <c r="AN90">
        <v>0</v>
      </c>
      <c r="AO90">
        <v>0</v>
      </c>
      <c r="AP90">
        <v>1.4097000000000002</v>
      </c>
      <c r="AQ90">
        <v>0</v>
      </c>
      <c r="AR90">
        <v>0.67560144927536225</v>
      </c>
      <c r="AS90">
        <v>1.1202029438001786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656.54802443745427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81.95</v>
      </c>
      <c r="L91">
        <v>22.17</v>
      </c>
      <c r="M91">
        <v>0</v>
      </c>
      <c r="N91">
        <v>29.08</v>
      </c>
      <c r="O91">
        <v>48.83</v>
      </c>
      <c r="P91">
        <v>66.749999999999986</v>
      </c>
      <c r="Q91">
        <v>2.8919318181818183</v>
      </c>
      <c r="R91">
        <v>2.89</v>
      </c>
      <c r="S91">
        <v>3.8600000000000008</v>
      </c>
      <c r="T91">
        <v>0</v>
      </c>
      <c r="U91">
        <v>319.08</v>
      </c>
      <c r="V91">
        <v>2.9400000000000004</v>
      </c>
      <c r="W91">
        <v>10.26</v>
      </c>
      <c r="X91">
        <v>34.630000000000003</v>
      </c>
      <c r="Y91">
        <v>0</v>
      </c>
      <c r="Z91">
        <v>0</v>
      </c>
      <c r="AA91">
        <v>0</v>
      </c>
      <c r="AB91">
        <v>0.4572243060765192</v>
      </c>
      <c r="AC91">
        <v>0</v>
      </c>
      <c r="AD91">
        <v>2.2349735049205148</v>
      </c>
      <c r="AE91">
        <v>4.0356510219530666</v>
      </c>
      <c r="AF91">
        <v>0</v>
      </c>
      <c r="AG91">
        <v>0</v>
      </c>
      <c r="AH91">
        <v>5.7277476240760299</v>
      </c>
      <c r="AI91">
        <v>0</v>
      </c>
      <c r="AJ91">
        <v>0</v>
      </c>
      <c r="AK91">
        <v>12.833584712371948</v>
      </c>
      <c r="AL91">
        <v>0.57140705679862314</v>
      </c>
      <c r="AM91">
        <v>0</v>
      </c>
      <c r="AN91">
        <v>0</v>
      </c>
      <c r="AO91">
        <v>0</v>
      </c>
      <c r="AP91">
        <v>1.4097000000000002</v>
      </c>
      <c r="AQ91">
        <v>0</v>
      </c>
      <c r="AR91">
        <v>8.6507463768115933</v>
      </c>
      <c r="AS91">
        <v>1.1202029438001786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662.37316936499053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81.95</v>
      </c>
      <c r="L92">
        <v>22.17</v>
      </c>
      <c r="M92">
        <v>0</v>
      </c>
      <c r="N92">
        <v>29.08</v>
      </c>
      <c r="O92">
        <v>48.83</v>
      </c>
      <c r="P92">
        <v>66.749999999999986</v>
      </c>
      <c r="Q92">
        <v>2.8919318181818183</v>
      </c>
      <c r="R92">
        <v>2.89</v>
      </c>
      <c r="S92">
        <v>3.8600000000000008</v>
      </c>
      <c r="T92">
        <v>0</v>
      </c>
      <c r="U92">
        <v>319.08</v>
      </c>
      <c r="V92">
        <v>2.8916190476190473</v>
      </c>
      <c r="W92">
        <v>10.26</v>
      </c>
      <c r="X92">
        <v>34.630000000000003</v>
      </c>
      <c r="Y92">
        <v>0</v>
      </c>
      <c r="Z92">
        <v>0</v>
      </c>
      <c r="AA92">
        <v>0</v>
      </c>
      <c r="AB92">
        <v>0.4572243060765192</v>
      </c>
      <c r="AC92">
        <v>0</v>
      </c>
      <c r="AD92">
        <v>2.2349735049205148</v>
      </c>
      <c r="AE92">
        <v>4.0356510219530666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12.833584712371948</v>
      </c>
      <c r="AL92">
        <v>0.57140705679862314</v>
      </c>
      <c r="AM92">
        <v>0</v>
      </c>
      <c r="AN92">
        <v>0</v>
      </c>
      <c r="AO92">
        <v>0</v>
      </c>
      <c r="AP92">
        <v>1.4097000000000002</v>
      </c>
      <c r="AQ92">
        <v>0</v>
      </c>
      <c r="AR92">
        <v>8.6507463768115933</v>
      </c>
      <c r="AS92">
        <v>4.6103590544157003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660.08719689914892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81.95</v>
      </c>
      <c r="L93">
        <v>22.17</v>
      </c>
      <c r="M93">
        <v>0</v>
      </c>
      <c r="N93">
        <v>29.08</v>
      </c>
      <c r="O93">
        <v>48.83</v>
      </c>
      <c r="P93">
        <v>66.749999999999986</v>
      </c>
      <c r="Q93">
        <v>2.8919318181818183</v>
      </c>
      <c r="R93">
        <v>2.89</v>
      </c>
      <c r="S93">
        <v>3.8600000000000008</v>
      </c>
      <c r="T93">
        <v>0</v>
      </c>
      <c r="U93">
        <v>319.08</v>
      </c>
      <c r="V93">
        <v>4.53</v>
      </c>
      <c r="W93">
        <v>10.26</v>
      </c>
      <c r="X93">
        <v>34.630000000000003</v>
      </c>
      <c r="Y93">
        <v>0</v>
      </c>
      <c r="Z93">
        <v>0</v>
      </c>
      <c r="AA93">
        <v>0</v>
      </c>
      <c r="AB93">
        <v>0.4572243060765192</v>
      </c>
      <c r="AC93">
        <v>0</v>
      </c>
      <c r="AD93">
        <v>2.2349735049205148</v>
      </c>
      <c r="AE93">
        <v>4.0356510219530666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12.833584712371948</v>
      </c>
      <c r="AL93">
        <v>0.57140705679862314</v>
      </c>
      <c r="AM93">
        <v>0</v>
      </c>
      <c r="AN93">
        <v>0</v>
      </c>
      <c r="AO93">
        <v>0</v>
      </c>
      <c r="AP93">
        <v>1.4097000000000002</v>
      </c>
      <c r="AQ93">
        <v>0</v>
      </c>
      <c r="AR93">
        <v>0.67560144927536225</v>
      </c>
      <c r="AS93">
        <v>4.6103590544157003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653.75043292399357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81.95</v>
      </c>
      <c r="L94">
        <v>22.17</v>
      </c>
      <c r="M94">
        <v>0</v>
      </c>
      <c r="N94">
        <v>29.08</v>
      </c>
      <c r="O94">
        <v>48.83</v>
      </c>
      <c r="P94">
        <v>66.749999999999986</v>
      </c>
      <c r="Q94">
        <v>2.8919318181818183</v>
      </c>
      <c r="R94">
        <v>2.89</v>
      </c>
      <c r="S94">
        <v>3.8600000000000008</v>
      </c>
      <c r="T94">
        <v>0</v>
      </c>
      <c r="U94">
        <v>319.08</v>
      </c>
      <c r="V94">
        <v>5.09</v>
      </c>
      <c r="W94">
        <v>10.26</v>
      </c>
      <c r="X94">
        <v>34.630000000000003</v>
      </c>
      <c r="Y94">
        <v>0</v>
      </c>
      <c r="Z94">
        <v>0</v>
      </c>
      <c r="AA94">
        <v>0</v>
      </c>
      <c r="AB94">
        <v>0.4572243060765192</v>
      </c>
      <c r="AC94">
        <v>0</v>
      </c>
      <c r="AD94">
        <v>2.2349735049205148</v>
      </c>
      <c r="AE94">
        <v>4.0356510219530666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12.833584712371948</v>
      </c>
      <c r="AL94">
        <v>0.57140705679862314</v>
      </c>
      <c r="AM94">
        <v>0</v>
      </c>
      <c r="AN94">
        <v>0</v>
      </c>
      <c r="AO94">
        <v>0</v>
      </c>
      <c r="AP94">
        <v>1.4097000000000002</v>
      </c>
      <c r="AQ94">
        <v>0</v>
      </c>
      <c r="AR94">
        <v>0.27176449275362319</v>
      </c>
      <c r="AS94">
        <v>4.6103590544157003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653.90659596747184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81.95</v>
      </c>
      <c r="L95">
        <v>22.17</v>
      </c>
      <c r="M95">
        <v>0</v>
      </c>
      <c r="N95">
        <v>29.08</v>
      </c>
      <c r="O95">
        <v>48.83</v>
      </c>
      <c r="P95">
        <v>66.749999999999986</v>
      </c>
      <c r="Q95">
        <v>2.8919318181818183</v>
      </c>
      <c r="R95">
        <v>2.89</v>
      </c>
      <c r="S95">
        <v>3.8600000000000008</v>
      </c>
      <c r="T95">
        <v>0</v>
      </c>
      <c r="U95">
        <v>319.08</v>
      </c>
      <c r="V95">
        <v>5.09</v>
      </c>
      <c r="W95">
        <v>10.26</v>
      </c>
      <c r="X95">
        <v>34.630000000000003</v>
      </c>
      <c r="Y95">
        <v>0</v>
      </c>
      <c r="Z95">
        <v>0</v>
      </c>
      <c r="AA95">
        <v>0</v>
      </c>
      <c r="AB95">
        <v>0.4572243060765192</v>
      </c>
      <c r="AC95">
        <v>0</v>
      </c>
      <c r="AD95">
        <v>2.2349735049205148</v>
      </c>
      <c r="AE95">
        <v>4.0356510219530666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12.833584712371948</v>
      </c>
      <c r="AL95">
        <v>0.57140705679862314</v>
      </c>
      <c r="AM95">
        <v>0</v>
      </c>
      <c r="AN95">
        <v>0</v>
      </c>
      <c r="AO95">
        <v>0</v>
      </c>
      <c r="AP95">
        <v>1.4097000000000002</v>
      </c>
      <c r="AQ95">
        <v>0</v>
      </c>
      <c r="AR95">
        <v>0.27176449275362319</v>
      </c>
      <c r="AS95">
        <v>4.6103590544157003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653.90659596747184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81.95</v>
      </c>
      <c r="L96">
        <v>22.17</v>
      </c>
      <c r="M96">
        <v>0</v>
      </c>
      <c r="N96">
        <v>29.08</v>
      </c>
      <c r="O96">
        <v>48.83</v>
      </c>
      <c r="P96">
        <v>66.749999999999986</v>
      </c>
      <c r="Q96">
        <v>2.8919318181818183</v>
      </c>
      <c r="R96">
        <v>2.89</v>
      </c>
      <c r="S96">
        <v>3.8600000000000008</v>
      </c>
      <c r="T96">
        <v>0</v>
      </c>
      <c r="U96">
        <v>319.08</v>
      </c>
      <c r="V96">
        <v>5.09</v>
      </c>
      <c r="W96">
        <v>10.26</v>
      </c>
      <c r="X96">
        <v>34.630000000000003</v>
      </c>
      <c r="Y96">
        <v>0</v>
      </c>
      <c r="Z96">
        <v>0</v>
      </c>
      <c r="AA96">
        <v>0</v>
      </c>
      <c r="AB96">
        <v>0.4572243060765192</v>
      </c>
      <c r="AC96">
        <v>0</v>
      </c>
      <c r="AD96">
        <v>2.2349735049205148</v>
      </c>
      <c r="AE96">
        <v>4.0356510219530666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12.833584712371948</v>
      </c>
      <c r="AL96">
        <v>0.57140705679862314</v>
      </c>
      <c r="AM96">
        <v>0</v>
      </c>
      <c r="AN96">
        <v>0</v>
      </c>
      <c r="AO96">
        <v>0</v>
      </c>
      <c r="AP96">
        <v>1.4097000000000002</v>
      </c>
      <c r="AQ96">
        <v>0</v>
      </c>
      <c r="AR96">
        <v>0.27176449275362319</v>
      </c>
      <c r="AS96">
        <v>2.6341280107047278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651.93036492376086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81.95</v>
      </c>
      <c r="L97">
        <v>22.17</v>
      </c>
      <c r="M97">
        <v>0</v>
      </c>
      <c r="N97">
        <v>29.08</v>
      </c>
      <c r="O97">
        <v>48.83</v>
      </c>
      <c r="P97">
        <v>66.749999999999986</v>
      </c>
      <c r="Q97">
        <v>2.8919318181818183</v>
      </c>
      <c r="R97">
        <v>2.89</v>
      </c>
      <c r="S97">
        <v>3.8600000000000008</v>
      </c>
      <c r="T97">
        <v>0</v>
      </c>
      <c r="U97">
        <v>319.08</v>
      </c>
      <c r="V97">
        <v>5.09</v>
      </c>
      <c r="W97">
        <v>10.26</v>
      </c>
      <c r="X97">
        <v>34.630000000000003</v>
      </c>
      <c r="Y97">
        <v>0</v>
      </c>
      <c r="Z97">
        <v>0</v>
      </c>
      <c r="AA97">
        <v>0</v>
      </c>
      <c r="AB97">
        <v>0.4572243060765192</v>
      </c>
      <c r="AC97">
        <v>0</v>
      </c>
      <c r="AD97">
        <v>2.2349735049205148</v>
      </c>
      <c r="AE97">
        <v>4.0356510219530666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12.833584712371948</v>
      </c>
      <c r="AL97">
        <v>0.57140705679862314</v>
      </c>
      <c r="AM97">
        <v>0</v>
      </c>
      <c r="AN97">
        <v>0</v>
      </c>
      <c r="AO97">
        <v>0</v>
      </c>
      <c r="AP97">
        <v>1.4097000000000002</v>
      </c>
      <c r="AQ97">
        <v>0</v>
      </c>
      <c r="AR97">
        <v>0.27176449275362319</v>
      </c>
      <c r="AS97">
        <v>2.6341280107047278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651.93036492376086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81.95</v>
      </c>
      <c r="L98">
        <v>22.17</v>
      </c>
      <c r="M98">
        <v>0</v>
      </c>
      <c r="N98">
        <v>29.08</v>
      </c>
      <c r="O98">
        <v>48.83</v>
      </c>
      <c r="P98">
        <v>66.749999999999986</v>
      </c>
      <c r="Q98">
        <v>2.8919318181818183</v>
      </c>
      <c r="R98">
        <v>2.89</v>
      </c>
      <c r="S98">
        <v>3.8600000000000008</v>
      </c>
      <c r="T98">
        <v>0</v>
      </c>
      <c r="U98">
        <v>319.08</v>
      </c>
      <c r="V98">
        <v>5.09</v>
      </c>
      <c r="W98">
        <v>10.26</v>
      </c>
      <c r="X98">
        <v>34.630000000000003</v>
      </c>
      <c r="Y98">
        <v>0</v>
      </c>
      <c r="Z98">
        <v>0</v>
      </c>
      <c r="AA98">
        <v>0</v>
      </c>
      <c r="AB98">
        <v>0.4572243060765192</v>
      </c>
      <c r="AC98">
        <v>0</v>
      </c>
      <c r="AD98">
        <v>2.2349735049205148</v>
      </c>
      <c r="AE98">
        <v>4.0356510219530666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12.833584712371948</v>
      </c>
      <c r="AL98">
        <v>0.57140705679862314</v>
      </c>
      <c r="AM98">
        <v>0</v>
      </c>
      <c r="AN98">
        <v>0</v>
      </c>
      <c r="AO98">
        <v>0</v>
      </c>
      <c r="AP98">
        <v>1.4097000000000002</v>
      </c>
      <c r="AQ98">
        <v>0</v>
      </c>
      <c r="AR98">
        <v>0.27176449275362319</v>
      </c>
      <c r="AS98">
        <v>1.1202029438001786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650.41643985685641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1.5465657840913454</v>
      </c>
      <c r="L99">
        <f t="shared" si="2"/>
        <v>0.55463600249149292</v>
      </c>
      <c r="M99">
        <f t="shared" si="2"/>
        <v>0</v>
      </c>
      <c r="N99">
        <f t="shared" si="2"/>
        <v>0.6979199999999991</v>
      </c>
      <c r="O99">
        <f t="shared" si="2"/>
        <v>1.1719199999999987</v>
      </c>
      <c r="P99">
        <f t="shared" si="2"/>
        <v>1.5628120387014908</v>
      </c>
      <c r="Q99">
        <f t="shared" si="2"/>
        <v>7.4672116264886582E-2</v>
      </c>
      <c r="R99">
        <f t="shared" si="2"/>
        <v>7.4722353733386454E-2</v>
      </c>
      <c r="S99">
        <f t="shared" si="2"/>
        <v>9.8765000046573778E-2</v>
      </c>
      <c r="T99">
        <f t="shared" si="2"/>
        <v>0</v>
      </c>
      <c r="U99">
        <f t="shared" si="2"/>
        <v>7.56303592751543</v>
      </c>
      <c r="V99">
        <f t="shared" si="2"/>
        <v>0.10379022006391048</v>
      </c>
      <c r="W99">
        <f t="shared" si="2"/>
        <v>0.23352905819554445</v>
      </c>
      <c r="X99">
        <f t="shared" si="2"/>
        <v>0.78086567780339866</v>
      </c>
      <c r="Y99">
        <f t="shared" si="2"/>
        <v>0</v>
      </c>
      <c r="Z99">
        <f t="shared" si="2"/>
        <v>1.5111730000000007E-2</v>
      </c>
      <c r="AA99">
        <f t="shared" si="2"/>
        <v>3.2863753809188934E-2</v>
      </c>
      <c r="AB99">
        <f t="shared" si="2"/>
        <v>4.190524268567139E-2</v>
      </c>
      <c r="AC99">
        <f t="shared" si="2"/>
        <v>2.9641613789853929E-2</v>
      </c>
      <c r="AD99">
        <f t="shared" si="2"/>
        <v>5.5353690386071137E-2</v>
      </c>
      <c r="AE99">
        <f t="shared" si="2"/>
        <v>0.13720451551854665</v>
      </c>
      <c r="AF99">
        <f t="shared" si="2"/>
        <v>0</v>
      </c>
      <c r="AG99">
        <f t="shared" si="2"/>
        <v>0</v>
      </c>
      <c r="AH99">
        <f t="shared" si="2"/>
        <v>0.25508352592397043</v>
      </c>
      <c r="AI99">
        <f t="shared" si="2"/>
        <v>1.9700855655930875E-2</v>
      </c>
      <c r="AJ99">
        <f t="shared" si="2"/>
        <v>0</v>
      </c>
      <c r="AK99">
        <f t="shared" si="2"/>
        <v>0.30800603309692642</v>
      </c>
      <c r="AL99">
        <f t="shared" si="2"/>
        <v>8.2787359079173936E-2</v>
      </c>
      <c r="AM99">
        <f t="shared" si="2"/>
        <v>7.7423315828957263E-3</v>
      </c>
      <c r="AN99">
        <f t="shared" si="2"/>
        <v>0</v>
      </c>
      <c r="AO99">
        <f t="shared" si="2"/>
        <v>0</v>
      </c>
      <c r="AP99">
        <f t="shared" si="2"/>
        <v>3.553205999999997E-2</v>
      </c>
      <c r="AQ99">
        <f t="shared" si="2"/>
        <v>0</v>
      </c>
      <c r="AR99">
        <f t="shared" si="2"/>
        <v>3.1301173913043476E-2</v>
      </c>
      <c r="AS99">
        <f t="shared" si="2"/>
        <v>3.3402876895628923E-2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15.548870941244338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2.48</v>
      </c>
      <c r="L3">
        <v>204.39</v>
      </c>
      <c r="M3">
        <v>13.31</v>
      </c>
      <c r="N3">
        <v>35.130000000000003</v>
      </c>
      <c r="O3">
        <v>0</v>
      </c>
      <c r="P3">
        <v>41.309999999999995</v>
      </c>
      <c r="Q3">
        <v>3.3722526737967917</v>
      </c>
      <c r="R3">
        <v>3.45</v>
      </c>
      <c r="S3">
        <v>4.3400000000000007</v>
      </c>
      <c r="T3">
        <v>0</v>
      </c>
      <c r="U3">
        <v>24.3</v>
      </c>
      <c r="V3">
        <v>3.38</v>
      </c>
      <c r="W3">
        <v>13.29</v>
      </c>
      <c r="X3">
        <v>41.573067896678964</v>
      </c>
      <c r="Y3">
        <v>0</v>
      </c>
      <c r="Z3">
        <v>0</v>
      </c>
      <c r="AA3">
        <v>0</v>
      </c>
      <c r="AB3">
        <v>0.70876969242310561</v>
      </c>
      <c r="AC3">
        <v>0</v>
      </c>
      <c r="AD3">
        <v>2.6999545798637401</v>
      </c>
      <c r="AE3">
        <v>4.8752588947766844</v>
      </c>
      <c r="AF3">
        <v>2.6230983772819472</v>
      </c>
      <c r="AG3">
        <v>12.413128000000002</v>
      </c>
      <c r="AH3">
        <v>0</v>
      </c>
      <c r="AI3">
        <v>0</v>
      </c>
      <c r="AJ3">
        <v>0</v>
      </c>
      <c r="AK3">
        <v>15.501441292356187</v>
      </c>
      <c r="AL3">
        <v>0</v>
      </c>
      <c r="AM3">
        <v>0</v>
      </c>
      <c r="AN3">
        <v>0</v>
      </c>
      <c r="AO3">
        <v>0</v>
      </c>
      <c r="AP3">
        <v>3.0311840000000005</v>
      </c>
      <c r="AQ3">
        <v>0</v>
      </c>
      <c r="AR3">
        <v>0.19634782608695653</v>
      </c>
      <c r="AS3">
        <v>1.352963871543265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433.72746710480754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2.48</v>
      </c>
      <c r="L4">
        <v>204.39</v>
      </c>
      <c r="M4">
        <v>13.31</v>
      </c>
      <c r="N4">
        <v>35.130000000000003</v>
      </c>
      <c r="O4">
        <v>0</v>
      </c>
      <c r="P4">
        <v>41.309999999999995</v>
      </c>
      <c r="Q4">
        <v>3.3722526737967917</v>
      </c>
      <c r="R4">
        <v>3.45</v>
      </c>
      <c r="S4">
        <v>4.3400000000000007</v>
      </c>
      <c r="T4">
        <v>0</v>
      </c>
      <c r="U4">
        <v>24.3</v>
      </c>
      <c r="V4">
        <v>3.38</v>
      </c>
      <c r="W4">
        <v>13.29</v>
      </c>
      <c r="X4">
        <v>41.573067896678964</v>
      </c>
      <c r="Y4">
        <v>0</v>
      </c>
      <c r="Z4">
        <v>0</v>
      </c>
      <c r="AA4">
        <v>0</v>
      </c>
      <c r="AB4">
        <v>0.70876969242310561</v>
      </c>
      <c r="AC4">
        <v>0</v>
      </c>
      <c r="AD4">
        <v>2.6999545798637401</v>
      </c>
      <c r="AE4">
        <v>4.8752588947766844</v>
      </c>
      <c r="AF4">
        <v>2.6230983772819472</v>
      </c>
      <c r="AG4">
        <v>12.413128000000002</v>
      </c>
      <c r="AH4">
        <v>0</v>
      </c>
      <c r="AI4">
        <v>0</v>
      </c>
      <c r="AJ4">
        <v>0</v>
      </c>
      <c r="AK4">
        <v>15.501441292356187</v>
      </c>
      <c r="AL4">
        <v>0</v>
      </c>
      <c r="AM4">
        <v>0</v>
      </c>
      <c r="AN4">
        <v>0</v>
      </c>
      <c r="AO4">
        <v>0</v>
      </c>
      <c r="AP4">
        <v>3.0311840000000005</v>
      </c>
      <c r="AQ4">
        <v>0</v>
      </c>
      <c r="AR4">
        <v>0.19634782608695653</v>
      </c>
      <c r="AS4">
        <v>1.352963871543265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433.72746710480754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2.48</v>
      </c>
      <c r="L5">
        <v>204.39</v>
      </c>
      <c r="M5">
        <v>13.31</v>
      </c>
      <c r="N5">
        <v>35.130000000000003</v>
      </c>
      <c r="O5">
        <v>0</v>
      </c>
      <c r="P5">
        <v>41.309999999999995</v>
      </c>
      <c r="Q5">
        <v>3.3722526737967917</v>
      </c>
      <c r="R5">
        <v>3.45</v>
      </c>
      <c r="S5">
        <v>4.3400000000000007</v>
      </c>
      <c r="T5">
        <v>0</v>
      </c>
      <c r="U5">
        <v>24.3</v>
      </c>
      <c r="V5">
        <v>3.3722362309223626</v>
      </c>
      <c r="W5">
        <v>13.29</v>
      </c>
      <c r="X5">
        <v>41.573067896678964</v>
      </c>
      <c r="Y5">
        <v>0</v>
      </c>
      <c r="Z5">
        <v>0</v>
      </c>
      <c r="AA5">
        <v>0</v>
      </c>
      <c r="AB5">
        <v>0.70876969242310561</v>
      </c>
      <c r="AC5">
        <v>0</v>
      </c>
      <c r="AD5">
        <v>2.6999545798637401</v>
      </c>
      <c r="AE5">
        <v>4.8752588947766844</v>
      </c>
      <c r="AF5">
        <v>2.6230983772819472</v>
      </c>
      <c r="AG5">
        <v>12.413128000000002</v>
      </c>
      <c r="AH5">
        <v>0</v>
      </c>
      <c r="AI5">
        <v>0</v>
      </c>
      <c r="AJ5">
        <v>0</v>
      </c>
      <c r="AK5">
        <v>15.501441292356187</v>
      </c>
      <c r="AL5">
        <v>0</v>
      </c>
      <c r="AM5">
        <v>0</v>
      </c>
      <c r="AN5">
        <v>0</v>
      </c>
      <c r="AO5">
        <v>0</v>
      </c>
      <c r="AP5">
        <v>1.5186600000000003</v>
      </c>
      <c r="AQ5">
        <v>0</v>
      </c>
      <c r="AR5">
        <v>0.19634782608695653</v>
      </c>
      <c r="AS5">
        <v>1.352963871543265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432.2071793357299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2.48</v>
      </c>
      <c r="L6">
        <v>204.39</v>
      </c>
      <c r="M6">
        <v>13.31</v>
      </c>
      <c r="N6">
        <v>35.130000000000003</v>
      </c>
      <c r="O6">
        <v>0</v>
      </c>
      <c r="P6">
        <v>41.309999999999995</v>
      </c>
      <c r="Q6">
        <v>3.3722526737967917</v>
      </c>
      <c r="R6">
        <v>3.45</v>
      </c>
      <c r="S6">
        <v>4.3400000000000007</v>
      </c>
      <c r="T6">
        <v>0</v>
      </c>
      <c r="U6">
        <v>24.3</v>
      </c>
      <c r="V6">
        <v>3.3722362309223626</v>
      </c>
      <c r="W6">
        <v>13.29</v>
      </c>
      <c r="X6">
        <v>41.573067896678964</v>
      </c>
      <c r="Y6">
        <v>0</v>
      </c>
      <c r="Z6">
        <v>0</v>
      </c>
      <c r="AA6">
        <v>0</v>
      </c>
      <c r="AB6">
        <v>0.70876969242310561</v>
      </c>
      <c r="AC6">
        <v>0</v>
      </c>
      <c r="AD6">
        <v>2.6999545798637401</v>
      </c>
      <c r="AE6">
        <v>4.8752588947766844</v>
      </c>
      <c r="AF6">
        <v>2.6230983772819472</v>
      </c>
      <c r="AG6">
        <v>12.413128000000002</v>
      </c>
      <c r="AH6">
        <v>0</v>
      </c>
      <c r="AI6">
        <v>0</v>
      </c>
      <c r="AJ6">
        <v>0</v>
      </c>
      <c r="AK6">
        <v>15.501441292356187</v>
      </c>
      <c r="AL6">
        <v>0</v>
      </c>
      <c r="AM6">
        <v>0</v>
      </c>
      <c r="AN6">
        <v>0</v>
      </c>
      <c r="AO6">
        <v>0</v>
      </c>
      <c r="AP6">
        <v>1.5186600000000003</v>
      </c>
      <c r="AQ6">
        <v>0</v>
      </c>
      <c r="AR6">
        <v>0.19634782608695653</v>
      </c>
      <c r="AS6">
        <v>1.352963871543265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432.2071793357299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2.48</v>
      </c>
      <c r="L7">
        <v>204.39</v>
      </c>
      <c r="M7">
        <v>13.31</v>
      </c>
      <c r="N7">
        <v>35.130000000000003</v>
      </c>
      <c r="O7">
        <v>0</v>
      </c>
      <c r="P7">
        <v>41.309999999999995</v>
      </c>
      <c r="Q7">
        <v>3.3722526737967917</v>
      </c>
      <c r="R7">
        <v>3.45</v>
      </c>
      <c r="S7">
        <v>4.3400000000000007</v>
      </c>
      <c r="T7">
        <v>0</v>
      </c>
      <c r="U7">
        <v>24.3</v>
      </c>
      <c r="V7">
        <v>3.3722362309223626</v>
      </c>
      <c r="W7">
        <v>13.283487394957984</v>
      </c>
      <c r="X7">
        <v>41.573067896678964</v>
      </c>
      <c r="Y7">
        <v>0</v>
      </c>
      <c r="Z7">
        <v>0</v>
      </c>
      <c r="AA7">
        <v>0</v>
      </c>
      <c r="AB7">
        <v>0.70876969242310561</v>
      </c>
      <c r="AC7">
        <v>0</v>
      </c>
      <c r="AD7">
        <v>0</v>
      </c>
      <c r="AE7">
        <v>4.8752588947766844</v>
      </c>
      <c r="AF7">
        <v>2.6230983772819472</v>
      </c>
      <c r="AG7">
        <v>12.413128000000002</v>
      </c>
      <c r="AH7">
        <v>0</v>
      </c>
      <c r="AI7">
        <v>0</v>
      </c>
      <c r="AJ7">
        <v>0</v>
      </c>
      <c r="AK7">
        <v>15.501441292356187</v>
      </c>
      <c r="AL7">
        <v>0</v>
      </c>
      <c r="AM7">
        <v>0</v>
      </c>
      <c r="AN7">
        <v>0</v>
      </c>
      <c r="AO7">
        <v>0</v>
      </c>
      <c r="AP7">
        <v>1.5186600000000003</v>
      </c>
      <c r="AQ7">
        <v>0</v>
      </c>
      <c r="AR7">
        <v>0.19634782608695653</v>
      </c>
      <c r="AS7">
        <v>1.352963871543265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429.50071215082409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2.48</v>
      </c>
      <c r="L8">
        <v>204.39</v>
      </c>
      <c r="M8">
        <v>13.31</v>
      </c>
      <c r="N8">
        <v>35.130000000000003</v>
      </c>
      <c r="O8">
        <v>0</v>
      </c>
      <c r="P8">
        <v>41.309999999999995</v>
      </c>
      <c r="Q8">
        <v>3.3722526737967917</v>
      </c>
      <c r="R8">
        <v>3.45</v>
      </c>
      <c r="S8">
        <v>4.3400000000000007</v>
      </c>
      <c r="T8">
        <v>0</v>
      </c>
      <c r="U8">
        <v>24.3</v>
      </c>
      <c r="V8">
        <v>3.3722362309223626</v>
      </c>
      <c r="W8">
        <v>13.283487394957984</v>
      </c>
      <c r="X8">
        <v>41.573067896678964</v>
      </c>
      <c r="Y8">
        <v>0</v>
      </c>
      <c r="Z8">
        <v>0</v>
      </c>
      <c r="AA8">
        <v>0</v>
      </c>
      <c r="AB8">
        <v>0.70876969242310561</v>
      </c>
      <c r="AC8">
        <v>0</v>
      </c>
      <c r="AD8">
        <v>0</v>
      </c>
      <c r="AE8">
        <v>4.8752588947766844</v>
      </c>
      <c r="AF8">
        <v>2.6230983772819472</v>
      </c>
      <c r="AG8">
        <v>12.413128000000002</v>
      </c>
      <c r="AH8">
        <v>0</v>
      </c>
      <c r="AI8">
        <v>0</v>
      </c>
      <c r="AJ8">
        <v>0</v>
      </c>
      <c r="AK8">
        <v>15.501441292356187</v>
      </c>
      <c r="AL8">
        <v>0</v>
      </c>
      <c r="AM8">
        <v>0</v>
      </c>
      <c r="AN8">
        <v>0</v>
      </c>
      <c r="AO8">
        <v>0</v>
      </c>
      <c r="AP8">
        <v>1.5186600000000003</v>
      </c>
      <c r="AQ8">
        <v>0</v>
      </c>
      <c r="AR8">
        <v>0.19634782608695653</v>
      </c>
      <c r="AS8">
        <v>1.352963871543265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429.50071215082409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2.48</v>
      </c>
      <c r="L9">
        <v>204.39</v>
      </c>
      <c r="M9">
        <v>13.31</v>
      </c>
      <c r="N9">
        <v>35.130000000000003</v>
      </c>
      <c r="O9">
        <v>0</v>
      </c>
      <c r="P9">
        <v>41.309999999999995</v>
      </c>
      <c r="Q9">
        <v>3.3722526737967917</v>
      </c>
      <c r="R9">
        <v>3.45</v>
      </c>
      <c r="S9">
        <v>4.3400000000000007</v>
      </c>
      <c r="T9">
        <v>0</v>
      </c>
      <c r="U9">
        <v>24.3</v>
      </c>
      <c r="V9">
        <v>3.3722362309223626</v>
      </c>
      <c r="W9">
        <v>13.283487394957984</v>
      </c>
      <c r="X9">
        <v>41.573067896678964</v>
      </c>
      <c r="Y9">
        <v>0</v>
      </c>
      <c r="Z9">
        <v>0</v>
      </c>
      <c r="AA9">
        <v>0</v>
      </c>
      <c r="AB9">
        <v>0.70876969242310561</v>
      </c>
      <c r="AC9">
        <v>0</v>
      </c>
      <c r="AD9">
        <v>0</v>
      </c>
      <c r="AE9">
        <v>4.8752588947766844</v>
      </c>
      <c r="AF9">
        <v>2.6230983772819472</v>
      </c>
      <c r="AG9">
        <v>12.413128000000002</v>
      </c>
      <c r="AH9">
        <v>0</v>
      </c>
      <c r="AI9">
        <v>0</v>
      </c>
      <c r="AJ9">
        <v>0</v>
      </c>
      <c r="AK9">
        <v>15.501441292356187</v>
      </c>
      <c r="AL9">
        <v>0</v>
      </c>
      <c r="AM9">
        <v>0</v>
      </c>
      <c r="AN9">
        <v>0</v>
      </c>
      <c r="AO9">
        <v>0</v>
      </c>
      <c r="AP9">
        <v>3.0311840000000005</v>
      </c>
      <c r="AQ9">
        <v>0</v>
      </c>
      <c r="AR9">
        <v>0.19634782608695653</v>
      </c>
      <c r="AS9">
        <v>1.352963871543265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431.01323615082407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2.48</v>
      </c>
      <c r="L10">
        <v>204.39</v>
      </c>
      <c r="M10">
        <v>13.31</v>
      </c>
      <c r="N10">
        <v>35.130000000000003</v>
      </c>
      <c r="O10">
        <v>0</v>
      </c>
      <c r="P10">
        <v>41.309999999999995</v>
      </c>
      <c r="Q10">
        <v>3.3722526737967917</v>
      </c>
      <c r="R10">
        <v>3.45</v>
      </c>
      <c r="S10">
        <v>4.3400000000000007</v>
      </c>
      <c r="T10">
        <v>0</v>
      </c>
      <c r="U10">
        <v>24.3</v>
      </c>
      <c r="V10">
        <v>3.3722362309223626</v>
      </c>
      <c r="W10">
        <v>13.283487394957984</v>
      </c>
      <c r="X10">
        <v>41.573067896678964</v>
      </c>
      <c r="Y10">
        <v>0</v>
      </c>
      <c r="Z10">
        <v>0</v>
      </c>
      <c r="AA10">
        <v>0</v>
      </c>
      <c r="AB10">
        <v>0.70876969242310561</v>
      </c>
      <c r="AC10">
        <v>0</v>
      </c>
      <c r="AD10">
        <v>0</v>
      </c>
      <c r="AE10">
        <v>4.8752588947766844</v>
      </c>
      <c r="AF10">
        <v>2.6230983772819472</v>
      </c>
      <c r="AG10">
        <v>12.413128000000002</v>
      </c>
      <c r="AH10">
        <v>0</v>
      </c>
      <c r="AI10">
        <v>0</v>
      </c>
      <c r="AJ10">
        <v>0</v>
      </c>
      <c r="AK10">
        <v>15.501441292356187</v>
      </c>
      <c r="AL10">
        <v>0</v>
      </c>
      <c r="AM10">
        <v>0</v>
      </c>
      <c r="AN10">
        <v>0</v>
      </c>
      <c r="AO10">
        <v>0</v>
      </c>
      <c r="AP10">
        <v>3.0311840000000005</v>
      </c>
      <c r="AQ10">
        <v>0</v>
      </c>
      <c r="AR10">
        <v>0.19634782608695653</v>
      </c>
      <c r="AS10">
        <v>1.352963871543265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431.01323615082407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2.48</v>
      </c>
      <c r="L11">
        <v>204.39</v>
      </c>
      <c r="M11">
        <v>13.31</v>
      </c>
      <c r="N11">
        <v>35.130000000000003</v>
      </c>
      <c r="O11">
        <v>0</v>
      </c>
      <c r="P11">
        <v>41.309999999999995</v>
      </c>
      <c r="Q11">
        <v>3.3722526737967917</v>
      </c>
      <c r="R11">
        <v>3.45</v>
      </c>
      <c r="S11">
        <v>4.3400000000000007</v>
      </c>
      <c r="T11">
        <v>0</v>
      </c>
      <c r="U11">
        <v>24.3</v>
      </c>
      <c r="V11">
        <v>3.3722362309223626</v>
      </c>
      <c r="W11">
        <v>13.283487394957984</v>
      </c>
      <c r="X11">
        <v>41.573067896678964</v>
      </c>
      <c r="Y11">
        <v>0</v>
      </c>
      <c r="Z11">
        <v>0</v>
      </c>
      <c r="AA11">
        <v>0</v>
      </c>
      <c r="AB11">
        <v>0.70876969242310561</v>
      </c>
      <c r="AC11">
        <v>0</v>
      </c>
      <c r="AD11">
        <v>0</v>
      </c>
      <c r="AE11">
        <v>4.8752588947766844</v>
      </c>
      <c r="AF11">
        <v>2.6230983772819472</v>
      </c>
      <c r="AG11">
        <v>12.413128000000002</v>
      </c>
      <c r="AH11">
        <v>0</v>
      </c>
      <c r="AI11">
        <v>0</v>
      </c>
      <c r="AJ11">
        <v>0</v>
      </c>
      <c r="AK11">
        <v>15.501441292356187</v>
      </c>
      <c r="AL11">
        <v>0</v>
      </c>
      <c r="AM11">
        <v>0</v>
      </c>
      <c r="AN11">
        <v>0</v>
      </c>
      <c r="AO11">
        <v>0</v>
      </c>
      <c r="AP11">
        <v>3.0311840000000005</v>
      </c>
      <c r="AQ11">
        <v>0</v>
      </c>
      <c r="AR11">
        <v>0.19634782608695653</v>
      </c>
      <c r="AS11">
        <v>1.352963871543265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431.01323615082407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2.48</v>
      </c>
      <c r="L12">
        <v>204.39</v>
      </c>
      <c r="M12">
        <v>13.31</v>
      </c>
      <c r="N12">
        <v>35.130000000000003</v>
      </c>
      <c r="O12">
        <v>0</v>
      </c>
      <c r="P12">
        <v>41.309999999999995</v>
      </c>
      <c r="Q12">
        <v>3.3722526737967917</v>
      </c>
      <c r="R12">
        <v>3.45</v>
      </c>
      <c r="S12">
        <v>4.3400000000000007</v>
      </c>
      <c r="T12">
        <v>0</v>
      </c>
      <c r="U12">
        <v>24.3</v>
      </c>
      <c r="V12">
        <v>3.3722362309223626</v>
      </c>
      <c r="W12">
        <v>13.283487394957984</v>
      </c>
      <c r="X12">
        <v>41.573067896678964</v>
      </c>
      <c r="Y12">
        <v>0</v>
      </c>
      <c r="Z12">
        <v>0</v>
      </c>
      <c r="AA12">
        <v>0</v>
      </c>
      <c r="AB12">
        <v>0.70876969242310561</v>
      </c>
      <c r="AC12">
        <v>0</v>
      </c>
      <c r="AD12">
        <v>0</v>
      </c>
      <c r="AE12">
        <v>4.8752588947766844</v>
      </c>
      <c r="AF12">
        <v>2.6230983772819472</v>
      </c>
      <c r="AG12">
        <v>12.413128000000002</v>
      </c>
      <c r="AH12">
        <v>0</v>
      </c>
      <c r="AI12">
        <v>0</v>
      </c>
      <c r="AJ12">
        <v>0</v>
      </c>
      <c r="AK12">
        <v>15.501441292356187</v>
      </c>
      <c r="AL12">
        <v>0</v>
      </c>
      <c r="AM12">
        <v>0</v>
      </c>
      <c r="AN12">
        <v>0</v>
      </c>
      <c r="AO12">
        <v>0</v>
      </c>
      <c r="AP12">
        <v>1.5186600000000003</v>
      </c>
      <c r="AQ12">
        <v>0</v>
      </c>
      <c r="AR12">
        <v>0.19634782608695653</v>
      </c>
      <c r="AS12">
        <v>1.352963871543265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429.50071215082409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2.48</v>
      </c>
      <c r="L13">
        <v>204.39</v>
      </c>
      <c r="M13">
        <v>13.31</v>
      </c>
      <c r="N13">
        <v>35.130000000000003</v>
      </c>
      <c r="O13">
        <v>0</v>
      </c>
      <c r="P13">
        <v>41.309999999999995</v>
      </c>
      <c r="Q13">
        <v>3.3722526737967917</v>
      </c>
      <c r="R13">
        <v>3.45</v>
      </c>
      <c r="S13">
        <v>4.3400000000000007</v>
      </c>
      <c r="T13">
        <v>0</v>
      </c>
      <c r="U13">
        <v>24.3</v>
      </c>
      <c r="V13">
        <v>3.3722362309223626</v>
      </c>
      <c r="W13">
        <v>13.283487394957984</v>
      </c>
      <c r="X13">
        <v>41.573067896678964</v>
      </c>
      <c r="Y13">
        <v>0</v>
      </c>
      <c r="Z13">
        <v>0</v>
      </c>
      <c r="AA13">
        <v>0</v>
      </c>
      <c r="AB13">
        <v>0.70876969242310561</v>
      </c>
      <c r="AC13">
        <v>0</v>
      </c>
      <c r="AD13">
        <v>0</v>
      </c>
      <c r="AE13">
        <v>4.8752588947766844</v>
      </c>
      <c r="AF13">
        <v>2.6230983772819472</v>
      </c>
      <c r="AG13">
        <v>12.413128000000002</v>
      </c>
      <c r="AH13">
        <v>0</v>
      </c>
      <c r="AI13">
        <v>0</v>
      </c>
      <c r="AJ13">
        <v>0</v>
      </c>
      <c r="AK13">
        <v>15.501441292356187</v>
      </c>
      <c r="AL13">
        <v>0</v>
      </c>
      <c r="AM13">
        <v>0</v>
      </c>
      <c r="AN13">
        <v>0</v>
      </c>
      <c r="AO13">
        <v>0</v>
      </c>
      <c r="AP13">
        <v>1.5186600000000003</v>
      </c>
      <c r="AQ13">
        <v>0</v>
      </c>
      <c r="AR13">
        <v>0.19634782608695653</v>
      </c>
      <c r="AS13">
        <v>1.352963871543265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429.50071215082409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2.48</v>
      </c>
      <c r="L14">
        <v>204.39</v>
      </c>
      <c r="M14">
        <v>13.31</v>
      </c>
      <c r="N14">
        <v>35.130000000000003</v>
      </c>
      <c r="O14">
        <v>0</v>
      </c>
      <c r="P14">
        <v>41.309999999999995</v>
      </c>
      <c r="Q14">
        <v>3.3722526737967917</v>
      </c>
      <c r="R14">
        <v>3.45</v>
      </c>
      <c r="S14">
        <v>4.3400000000000007</v>
      </c>
      <c r="T14">
        <v>0</v>
      </c>
      <c r="U14">
        <v>24.3</v>
      </c>
      <c r="V14">
        <v>3.3722362309223626</v>
      </c>
      <c r="W14">
        <v>13.283487394957984</v>
      </c>
      <c r="X14">
        <v>41.573067896678964</v>
      </c>
      <c r="Y14">
        <v>0</v>
      </c>
      <c r="Z14">
        <v>0</v>
      </c>
      <c r="AA14">
        <v>0</v>
      </c>
      <c r="AB14">
        <v>0.70876969242310561</v>
      </c>
      <c r="AC14">
        <v>0</v>
      </c>
      <c r="AD14">
        <v>0</v>
      </c>
      <c r="AE14">
        <v>4.8752588947766844</v>
      </c>
      <c r="AF14">
        <v>2.6230983772819472</v>
      </c>
      <c r="AG14">
        <v>12.413128000000002</v>
      </c>
      <c r="AH14">
        <v>0</v>
      </c>
      <c r="AI14">
        <v>0</v>
      </c>
      <c r="AJ14">
        <v>0</v>
      </c>
      <c r="AK14">
        <v>15.501441292356187</v>
      </c>
      <c r="AL14">
        <v>0</v>
      </c>
      <c r="AM14">
        <v>0</v>
      </c>
      <c r="AN14">
        <v>0</v>
      </c>
      <c r="AO14">
        <v>0</v>
      </c>
      <c r="AP14">
        <v>1.5186600000000003</v>
      </c>
      <c r="AQ14">
        <v>0</v>
      </c>
      <c r="AR14">
        <v>0.19634782608695653</v>
      </c>
      <c r="AS14">
        <v>1.352963871543265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429.50071215082409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2.48</v>
      </c>
      <c r="L15">
        <v>204.39</v>
      </c>
      <c r="M15">
        <v>13.31</v>
      </c>
      <c r="N15">
        <v>35.130000000000003</v>
      </c>
      <c r="O15">
        <v>0</v>
      </c>
      <c r="P15">
        <v>41.309999999999995</v>
      </c>
      <c r="Q15">
        <v>3.3722526737967917</v>
      </c>
      <c r="R15">
        <v>3.45</v>
      </c>
      <c r="S15">
        <v>4.3400000000000007</v>
      </c>
      <c r="T15">
        <v>0</v>
      </c>
      <c r="U15">
        <v>24.3</v>
      </c>
      <c r="V15">
        <v>3.3722362309223626</v>
      </c>
      <c r="W15">
        <v>13.29</v>
      </c>
      <c r="X15">
        <v>41.573067896678964</v>
      </c>
      <c r="Y15">
        <v>0</v>
      </c>
      <c r="Z15">
        <v>0</v>
      </c>
      <c r="AA15">
        <v>0</v>
      </c>
      <c r="AB15">
        <v>0.70876969242310561</v>
      </c>
      <c r="AC15">
        <v>0</v>
      </c>
      <c r="AD15">
        <v>0</v>
      </c>
      <c r="AE15">
        <v>4.8752588947766844</v>
      </c>
      <c r="AF15">
        <v>2.6230983772819472</v>
      </c>
      <c r="AG15">
        <v>12.413128000000002</v>
      </c>
      <c r="AH15">
        <v>0</v>
      </c>
      <c r="AI15">
        <v>0</v>
      </c>
      <c r="AJ15">
        <v>0</v>
      </c>
      <c r="AK15">
        <v>15.501441292356187</v>
      </c>
      <c r="AL15">
        <v>0</v>
      </c>
      <c r="AM15">
        <v>0</v>
      </c>
      <c r="AN15">
        <v>0</v>
      </c>
      <c r="AO15">
        <v>0</v>
      </c>
      <c r="AP15">
        <v>1.5186600000000003</v>
      </c>
      <c r="AQ15">
        <v>0</v>
      </c>
      <c r="AR15">
        <v>0.19634782608695653</v>
      </c>
      <c r="AS15">
        <v>1.352963871543265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429.50722475586616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2.48</v>
      </c>
      <c r="L16">
        <v>204.39</v>
      </c>
      <c r="M16">
        <v>13.31</v>
      </c>
      <c r="N16">
        <v>35.130000000000003</v>
      </c>
      <c r="O16">
        <v>0</v>
      </c>
      <c r="P16">
        <v>41.309999999999995</v>
      </c>
      <c r="Q16">
        <v>3.3722526737967917</v>
      </c>
      <c r="R16">
        <v>3.45</v>
      </c>
      <c r="S16">
        <v>4.3400000000000007</v>
      </c>
      <c r="T16">
        <v>0</v>
      </c>
      <c r="U16">
        <v>24.3</v>
      </c>
      <c r="V16">
        <v>3.3722362309223626</v>
      </c>
      <c r="W16">
        <v>13.29</v>
      </c>
      <c r="X16">
        <v>41.573067896678964</v>
      </c>
      <c r="Y16">
        <v>0</v>
      </c>
      <c r="Z16">
        <v>0</v>
      </c>
      <c r="AA16">
        <v>0</v>
      </c>
      <c r="AB16">
        <v>0.70876969242310561</v>
      </c>
      <c r="AC16">
        <v>0</v>
      </c>
      <c r="AD16">
        <v>0</v>
      </c>
      <c r="AE16">
        <v>4.8752588947766844</v>
      </c>
      <c r="AF16">
        <v>2.6230983772819472</v>
      </c>
      <c r="AG16">
        <v>12.413128000000002</v>
      </c>
      <c r="AH16">
        <v>0</v>
      </c>
      <c r="AI16">
        <v>0</v>
      </c>
      <c r="AJ16">
        <v>0</v>
      </c>
      <c r="AK16">
        <v>15.501441292356187</v>
      </c>
      <c r="AL16">
        <v>0</v>
      </c>
      <c r="AM16">
        <v>0</v>
      </c>
      <c r="AN16">
        <v>0</v>
      </c>
      <c r="AO16">
        <v>0</v>
      </c>
      <c r="AP16">
        <v>1.5186600000000003</v>
      </c>
      <c r="AQ16">
        <v>0</v>
      </c>
      <c r="AR16">
        <v>0.19634782608695653</v>
      </c>
      <c r="AS16">
        <v>1.352963871543265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429.50722475586616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2.48</v>
      </c>
      <c r="L17">
        <v>204.39</v>
      </c>
      <c r="M17">
        <v>13.31</v>
      </c>
      <c r="N17">
        <v>35.130000000000003</v>
      </c>
      <c r="O17">
        <v>0</v>
      </c>
      <c r="P17">
        <v>41.309999999999995</v>
      </c>
      <c r="Q17">
        <v>3.3722526737967917</v>
      </c>
      <c r="R17">
        <v>3.45</v>
      </c>
      <c r="S17">
        <v>4.3400000000000007</v>
      </c>
      <c r="T17">
        <v>0</v>
      </c>
      <c r="U17">
        <v>24.3</v>
      </c>
      <c r="V17">
        <v>3.3722362309223626</v>
      </c>
      <c r="W17">
        <v>13.29</v>
      </c>
      <c r="X17">
        <v>41.82</v>
      </c>
      <c r="Y17">
        <v>0</v>
      </c>
      <c r="Z17">
        <v>0</v>
      </c>
      <c r="AA17">
        <v>0</v>
      </c>
      <c r="AB17">
        <v>0.70876969242310561</v>
      </c>
      <c r="AC17">
        <v>0</v>
      </c>
      <c r="AD17">
        <v>0</v>
      </c>
      <c r="AE17">
        <v>4.8752588947766844</v>
      </c>
      <c r="AF17">
        <v>2.6230983772819472</v>
      </c>
      <c r="AG17">
        <v>12.413128000000002</v>
      </c>
      <c r="AH17">
        <v>0</v>
      </c>
      <c r="AI17">
        <v>0</v>
      </c>
      <c r="AJ17">
        <v>0</v>
      </c>
      <c r="AK17">
        <v>15.501441292356187</v>
      </c>
      <c r="AL17">
        <v>0</v>
      </c>
      <c r="AM17">
        <v>0</v>
      </c>
      <c r="AN17">
        <v>0</v>
      </c>
      <c r="AO17">
        <v>0</v>
      </c>
      <c r="AP17">
        <v>1.5186600000000003</v>
      </c>
      <c r="AQ17">
        <v>0</v>
      </c>
      <c r="AR17">
        <v>0.19634782608695653</v>
      </c>
      <c r="AS17">
        <v>1.352963871543265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429.75415685918716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2.48</v>
      </c>
      <c r="L18">
        <v>204.39</v>
      </c>
      <c r="M18">
        <v>13.31</v>
      </c>
      <c r="N18">
        <v>35.130000000000003</v>
      </c>
      <c r="O18">
        <v>0</v>
      </c>
      <c r="P18">
        <v>41.309999999999995</v>
      </c>
      <c r="Q18">
        <v>3.3722526737967917</v>
      </c>
      <c r="R18">
        <v>3.45</v>
      </c>
      <c r="S18">
        <v>4.3400000000000007</v>
      </c>
      <c r="T18">
        <v>0</v>
      </c>
      <c r="U18">
        <v>24.3</v>
      </c>
      <c r="V18">
        <v>3.3722362309223626</v>
      </c>
      <c r="W18">
        <v>13.29</v>
      </c>
      <c r="X18">
        <v>41.82</v>
      </c>
      <c r="Y18">
        <v>0</v>
      </c>
      <c r="Z18">
        <v>0</v>
      </c>
      <c r="AA18">
        <v>0</v>
      </c>
      <c r="AB18">
        <v>0.70876969242310561</v>
      </c>
      <c r="AC18">
        <v>0</v>
      </c>
      <c r="AD18">
        <v>0</v>
      </c>
      <c r="AE18">
        <v>4.8752588947766844</v>
      </c>
      <c r="AF18">
        <v>2.6230983772819472</v>
      </c>
      <c r="AG18">
        <v>12.413128000000002</v>
      </c>
      <c r="AH18">
        <v>0</v>
      </c>
      <c r="AI18">
        <v>0</v>
      </c>
      <c r="AJ18">
        <v>0</v>
      </c>
      <c r="AK18">
        <v>15.501441292356187</v>
      </c>
      <c r="AL18">
        <v>0</v>
      </c>
      <c r="AM18">
        <v>0</v>
      </c>
      <c r="AN18">
        <v>0</v>
      </c>
      <c r="AO18">
        <v>0</v>
      </c>
      <c r="AP18">
        <v>1.5186600000000003</v>
      </c>
      <c r="AQ18">
        <v>0</v>
      </c>
      <c r="AR18">
        <v>0.19634782608695653</v>
      </c>
      <c r="AS18">
        <v>1.352963871543265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429.75415685918716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2.48</v>
      </c>
      <c r="L19">
        <v>204.39</v>
      </c>
      <c r="M19">
        <v>13.31</v>
      </c>
      <c r="N19">
        <v>35.130000000000003</v>
      </c>
      <c r="O19">
        <v>0</v>
      </c>
      <c r="P19">
        <v>41.309999999999995</v>
      </c>
      <c r="Q19">
        <v>3.3722526737967917</v>
      </c>
      <c r="R19">
        <v>3.45</v>
      </c>
      <c r="S19">
        <v>4.3400000000000007</v>
      </c>
      <c r="T19">
        <v>0</v>
      </c>
      <c r="U19">
        <v>24.3</v>
      </c>
      <c r="V19">
        <v>3.3722362309223626</v>
      </c>
      <c r="W19">
        <v>13.29</v>
      </c>
      <c r="X19">
        <v>41.82</v>
      </c>
      <c r="Y19">
        <v>0</v>
      </c>
      <c r="Z19">
        <v>0</v>
      </c>
      <c r="AA19">
        <v>0</v>
      </c>
      <c r="AB19">
        <v>0.70876969242310561</v>
      </c>
      <c r="AC19">
        <v>0</v>
      </c>
      <c r="AD19">
        <v>0</v>
      </c>
      <c r="AE19">
        <v>4.8752588947766844</v>
      </c>
      <c r="AF19">
        <v>2.6230983772819472</v>
      </c>
      <c r="AG19">
        <v>12.413128000000002</v>
      </c>
      <c r="AH19">
        <v>0</v>
      </c>
      <c r="AI19">
        <v>0</v>
      </c>
      <c r="AJ19">
        <v>0</v>
      </c>
      <c r="AK19">
        <v>15.501441292356187</v>
      </c>
      <c r="AL19">
        <v>0</v>
      </c>
      <c r="AM19">
        <v>0</v>
      </c>
      <c r="AN19">
        <v>0</v>
      </c>
      <c r="AO19">
        <v>0</v>
      </c>
      <c r="AP19">
        <v>1.5186600000000003</v>
      </c>
      <c r="AQ19">
        <v>0</v>
      </c>
      <c r="AR19">
        <v>0.19634782608695653</v>
      </c>
      <c r="AS19">
        <v>1.352963871543265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429.75415685918716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2.48</v>
      </c>
      <c r="L20">
        <v>204.39</v>
      </c>
      <c r="M20">
        <v>13.31</v>
      </c>
      <c r="N20">
        <v>35.130000000000003</v>
      </c>
      <c r="O20">
        <v>0</v>
      </c>
      <c r="P20">
        <v>41.309999999999995</v>
      </c>
      <c r="Q20">
        <v>3.3722526737967917</v>
      </c>
      <c r="R20">
        <v>3.45</v>
      </c>
      <c r="S20">
        <v>4.3400000000000007</v>
      </c>
      <c r="T20">
        <v>0</v>
      </c>
      <c r="U20">
        <v>24.3</v>
      </c>
      <c r="V20">
        <v>3.3722362309223626</v>
      </c>
      <c r="W20">
        <v>13.29</v>
      </c>
      <c r="X20">
        <v>41.82</v>
      </c>
      <c r="Y20">
        <v>0</v>
      </c>
      <c r="Z20">
        <v>0</v>
      </c>
      <c r="AA20">
        <v>0</v>
      </c>
      <c r="AB20">
        <v>0.70876969242310561</v>
      </c>
      <c r="AC20">
        <v>0</v>
      </c>
      <c r="AD20">
        <v>0</v>
      </c>
      <c r="AE20">
        <v>4.8752588947766844</v>
      </c>
      <c r="AF20">
        <v>2.6230983772819472</v>
      </c>
      <c r="AG20">
        <v>12.413128000000002</v>
      </c>
      <c r="AH20">
        <v>0</v>
      </c>
      <c r="AI20">
        <v>0</v>
      </c>
      <c r="AJ20">
        <v>0</v>
      </c>
      <c r="AK20">
        <v>15.501441292356187</v>
      </c>
      <c r="AL20">
        <v>0</v>
      </c>
      <c r="AM20">
        <v>0</v>
      </c>
      <c r="AN20">
        <v>0</v>
      </c>
      <c r="AO20">
        <v>0</v>
      </c>
      <c r="AP20">
        <v>1.5186600000000003</v>
      </c>
      <c r="AQ20">
        <v>0</v>
      </c>
      <c r="AR20">
        <v>0.19634782608695653</v>
      </c>
      <c r="AS20">
        <v>1.352963871543265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429.75415685918716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2.48</v>
      </c>
      <c r="L21">
        <v>204.39</v>
      </c>
      <c r="M21">
        <v>13.31</v>
      </c>
      <c r="N21">
        <v>35.130000000000003</v>
      </c>
      <c r="O21">
        <v>0</v>
      </c>
      <c r="P21">
        <v>41.309999999999995</v>
      </c>
      <c r="Q21">
        <v>3.3722526737967917</v>
      </c>
      <c r="R21">
        <v>3.45</v>
      </c>
      <c r="S21">
        <v>4.3400000000000007</v>
      </c>
      <c r="T21">
        <v>0</v>
      </c>
      <c r="U21">
        <v>24.3</v>
      </c>
      <c r="V21">
        <v>3.3722362309223626</v>
      </c>
      <c r="W21">
        <v>13.29</v>
      </c>
      <c r="X21">
        <v>41.82</v>
      </c>
      <c r="Y21">
        <v>0</v>
      </c>
      <c r="Z21">
        <v>0</v>
      </c>
      <c r="AA21">
        <v>0</v>
      </c>
      <c r="AB21">
        <v>0.70876969242310561</v>
      </c>
      <c r="AC21">
        <v>0</v>
      </c>
      <c r="AD21">
        <v>0</v>
      </c>
      <c r="AE21">
        <v>4.8752588947766844</v>
      </c>
      <c r="AF21">
        <v>2.6230983772819472</v>
      </c>
      <c r="AG21">
        <v>12.413128000000002</v>
      </c>
      <c r="AH21">
        <v>6.9183495248152065</v>
      </c>
      <c r="AI21">
        <v>0</v>
      </c>
      <c r="AJ21">
        <v>0</v>
      </c>
      <c r="AK21">
        <v>15.501441292356187</v>
      </c>
      <c r="AL21">
        <v>0</v>
      </c>
      <c r="AM21">
        <v>0</v>
      </c>
      <c r="AN21">
        <v>0</v>
      </c>
      <c r="AO21">
        <v>0</v>
      </c>
      <c r="AP21">
        <v>1.5186600000000003</v>
      </c>
      <c r="AQ21">
        <v>0</v>
      </c>
      <c r="AR21">
        <v>0.19634782608695653</v>
      </c>
      <c r="AS21">
        <v>1.352963871543265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436.67250638400236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2.48</v>
      </c>
      <c r="L22">
        <v>204.39</v>
      </c>
      <c r="M22">
        <v>13.31</v>
      </c>
      <c r="N22">
        <v>35.130000000000003</v>
      </c>
      <c r="O22">
        <v>0</v>
      </c>
      <c r="P22">
        <v>41.309999999999995</v>
      </c>
      <c r="Q22">
        <v>3.3722526737967917</v>
      </c>
      <c r="R22">
        <v>3.45</v>
      </c>
      <c r="S22">
        <v>4.3400000000000007</v>
      </c>
      <c r="T22">
        <v>0</v>
      </c>
      <c r="U22">
        <v>24.3</v>
      </c>
      <c r="V22">
        <v>3.3722362309223626</v>
      </c>
      <c r="W22">
        <v>13.29</v>
      </c>
      <c r="X22">
        <v>41.82</v>
      </c>
      <c r="Y22">
        <v>0</v>
      </c>
      <c r="Z22">
        <v>0</v>
      </c>
      <c r="AA22">
        <v>0</v>
      </c>
      <c r="AB22">
        <v>0.70876969242310561</v>
      </c>
      <c r="AC22">
        <v>0</v>
      </c>
      <c r="AD22">
        <v>0</v>
      </c>
      <c r="AE22">
        <v>4.8752588947766844</v>
      </c>
      <c r="AF22">
        <v>2.6230983772819472</v>
      </c>
      <c r="AG22">
        <v>12.413128000000002</v>
      </c>
      <c r="AH22">
        <v>13.836699049630413</v>
      </c>
      <c r="AI22">
        <v>0</v>
      </c>
      <c r="AJ22">
        <v>0</v>
      </c>
      <c r="AK22">
        <v>15.501441292356187</v>
      </c>
      <c r="AL22">
        <v>0</v>
      </c>
      <c r="AM22">
        <v>0</v>
      </c>
      <c r="AN22">
        <v>0</v>
      </c>
      <c r="AO22">
        <v>0</v>
      </c>
      <c r="AP22">
        <v>1.5186600000000003</v>
      </c>
      <c r="AQ22">
        <v>0</v>
      </c>
      <c r="AR22">
        <v>0.19634782608695653</v>
      </c>
      <c r="AS22">
        <v>1.352963871543265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443.59085590881756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2.48</v>
      </c>
      <c r="L23">
        <v>204.39</v>
      </c>
      <c r="M23">
        <v>13.31</v>
      </c>
      <c r="N23">
        <v>35.130000000000003</v>
      </c>
      <c r="O23">
        <v>0</v>
      </c>
      <c r="P23">
        <v>41.309999999999995</v>
      </c>
      <c r="Q23">
        <v>3.3722526737967917</v>
      </c>
      <c r="R23">
        <v>3.45</v>
      </c>
      <c r="S23">
        <v>4.3400000000000007</v>
      </c>
      <c r="T23">
        <v>0</v>
      </c>
      <c r="U23">
        <v>24.3</v>
      </c>
      <c r="V23">
        <v>3.38</v>
      </c>
      <c r="W23">
        <v>13.29</v>
      </c>
      <c r="X23">
        <v>41.82</v>
      </c>
      <c r="Y23">
        <v>0</v>
      </c>
      <c r="Z23">
        <v>0</v>
      </c>
      <c r="AA23">
        <v>0</v>
      </c>
      <c r="AB23">
        <v>0.70876969242310561</v>
      </c>
      <c r="AC23">
        <v>0</v>
      </c>
      <c r="AD23">
        <v>2.6999545798637401</v>
      </c>
      <c r="AE23">
        <v>4.8752588947766844</v>
      </c>
      <c r="AF23">
        <v>2.6230983772819472</v>
      </c>
      <c r="AG23">
        <v>12.413128000000002</v>
      </c>
      <c r="AH23">
        <v>13.836699049630413</v>
      </c>
      <c r="AI23">
        <v>0</v>
      </c>
      <c r="AJ23">
        <v>0</v>
      </c>
      <c r="AK23">
        <v>15.501441292356187</v>
      </c>
      <c r="AL23">
        <v>0</v>
      </c>
      <c r="AM23">
        <v>0</v>
      </c>
      <c r="AN23">
        <v>0</v>
      </c>
      <c r="AO23">
        <v>0</v>
      </c>
      <c r="AP23">
        <v>1.5186600000000003</v>
      </c>
      <c r="AQ23">
        <v>4.4152174603174599</v>
      </c>
      <c r="AR23">
        <v>0.19634782608695653</v>
      </c>
      <c r="AS23">
        <v>1.352963871543265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450.71379171807644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2.48</v>
      </c>
      <c r="L24">
        <v>204.39</v>
      </c>
      <c r="M24">
        <v>13.31</v>
      </c>
      <c r="N24">
        <v>35.130000000000003</v>
      </c>
      <c r="O24">
        <v>0</v>
      </c>
      <c r="P24">
        <v>41.309999999999995</v>
      </c>
      <c r="Q24">
        <v>3.3722526737967917</v>
      </c>
      <c r="R24">
        <v>3.45</v>
      </c>
      <c r="S24">
        <v>4.3400000000000007</v>
      </c>
      <c r="T24">
        <v>0</v>
      </c>
      <c r="U24">
        <v>24.3</v>
      </c>
      <c r="V24">
        <v>3.38</v>
      </c>
      <c r="W24">
        <v>13.29</v>
      </c>
      <c r="X24">
        <v>41.82</v>
      </c>
      <c r="Y24">
        <v>0</v>
      </c>
      <c r="Z24">
        <v>0</v>
      </c>
      <c r="AA24">
        <v>0</v>
      </c>
      <c r="AB24">
        <v>0.70876969242310561</v>
      </c>
      <c r="AC24">
        <v>0</v>
      </c>
      <c r="AD24">
        <v>2.6999545798637401</v>
      </c>
      <c r="AE24">
        <v>4.8752588947766844</v>
      </c>
      <c r="AF24">
        <v>2.6230983772819472</v>
      </c>
      <c r="AG24">
        <v>12.413128000000002</v>
      </c>
      <c r="AH24">
        <v>20.755048574445624</v>
      </c>
      <c r="AI24">
        <v>0</v>
      </c>
      <c r="AJ24">
        <v>0</v>
      </c>
      <c r="AK24">
        <v>15.501441292356187</v>
      </c>
      <c r="AL24">
        <v>0</v>
      </c>
      <c r="AM24">
        <v>0</v>
      </c>
      <c r="AN24">
        <v>0</v>
      </c>
      <c r="AO24">
        <v>0</v>
      </c>
      <c r="AP24">
        <v>1.5186600000000003</v>
      </c>
      <c r="AQ24">
        <v>9.1311238095238085</v>
      </c>
      <c r="AR24">
        <v>0.19634782608695653</v>
      </c>
      <c r="AS24">
        <v>1.352963871543265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462.34804759209794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2.48</v>
      </c>
      <c r="L25">
        <v>231.38880944222353</v>
      </c>
      <c r="M25">
        <v>13.31</v>
      </c>
      <c r="N25">
        <v>35.130000000000003</v>
      </c>
      <c r="O25">
        <v>0</v>
      </c>
      <c r="P25">
        <v>41.309999999999995</v>
      </c>
      <c r="Q25">
        <v>3.3722526737967917</v>
      </c>
      <c r="R25">
        <v>6.2699999999999987</v>
      </c>
      <c r="S25">
        <v>7.81</v>
      </c>
      <c r="T25">
        <v>0</v>
      </c>
      <c r="U25">
        <v>24.3</v>
      </c>
      <c r="V25">
        <v>6.15</v>
      </c>
      <c r="W25">
        <v>13.29</v>
      </c>
      <c r="X25">
        <v>41.82</v>
      </c>
      <c r="Y25">
        <v>0</v>
      </c>
      <c r="Z25">
        <v>0</v>
      </c>
      <c r="AA25">
        <v>0</v>
      </c>
      <c r="AB25">
        <v>0.70876969242310561</v>
      </c>
      <c r="AC25">
        <v>0</v>
      </c>
      <c r="AD25">
        <v>2.6999545798637401</v>
      </c>
      <c r="AE25">
        <v>4.8752588947766844</v>
      </c>
      <c r="AF25">
        <v>2.6230983772819472</v>
      </c>
      <c r="AG25">
        <v>12.413128000000002</v>
      </c>
      <c r="AH25">
        <v>27.673398099260826</v>
      </c>
      <c r="AI25">
        <v>0</v>
      </c>
      <c r="AJ25">
        <v>0</v>
      </c>
      <c r="AK25">
        <v>15.501441292356187</v>
      </c>
      <c r="AL25">
        <v>0</v>
      </c>
      <c r="AM25">
        <v>0</v>
      </c>
      <c r="AN25">
        <v>0</v>
      </c>
      <c r="AO25">
        <v>0</v>
      </c>
      <c r="AP25">
        <v>3.0311840000000005</v>
      </c>
      <c r="AQ25">
        <v>9.1311238095238085</v>
      </c>
      <c r="AR25">
        <v>0.19634782608695653</v>
      </c>
      <c r="AS25">
        <v>1.352963871543265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506.83773055913679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2.48</v>
      </c>
      <c r="L26">
        <v>231.38880944222353</v>
      </c>
      <c r="M26">
        <v>13.31</v>
      </c>
      <c r="N26">
        <v>35.130000000000003</v>
      </c>
      <c r="O26">
        <v>0</v>
      </c>
      <c r="P26">
        <v>41.309999999999995</v>
      </c>
      <c r="Q26">
        <v>3.3722526737967917</v>
      </c>
      <c r="R26">
        <v>6.2699999999999987</v>
      </c>
      <c r="S26">
        <v>7.81</v>
      </c>
      <c r="T26">
        <v>0</v>
      </c>
      <c r="U26">
        <v>24.3</v>
      </c>
      <c r="V26">
        <v>6.15</v>
      </c>
      <c r="W26">
        <v>13.29</v>
      </c>
      <c r="X26">
        <v>41.82</v>
      </c>
      <c r="Y26">
        <v>0</v>
      </c>
      <c r="Z26">
        <v>0.32522727272727275</v>
      </c>
      <c r="AA26">
        <v>0</v>
      </c>
      <c r="AB26">
        <v>1.1843510877719428</v>
      </c>
      <c r="AC26">
        <v>2.8625969844510757</v>
      </c>
      <c r="AD26">
        <v>5.4029772899318695</v>
      </c>
      <c r="AE26">
        <v>4.8752588947766844</v>
      </c>
      <c r="AF26">
        <v>2.6230983772819472</v>
      </c>
      <c r="AG26">
        <v>12.413128000000002</v>
      </c>
      <c r="AH26">
        <v>34.591747624076035</v>
      </c>
      <c r="AI26">
        <v>0</v>
      </c>
      <c r="AJ26">
        <v>0</v>
      </c>
      <c r="AK26">
        <v>15.501441292356187</v>
      </c>
      <c r="AL26">
        <v>0</v>
      </c>
      <c r="AM26">
        <v>0</v>
      </c>
      <c r="AN26">
        <v>0</v>
      </c>
      <c r="AO26">
        <v>0</v>
      </c>
      <c r="AP26">
        <v>3.0311840000000005</v>
      </c>
      <c r="AQ26">
        <v>13.699753968253965</v>
      </c>
      <c r="AR26">
        <v>0.19634782608695653</v>
      </c>
      <c r="AS26">
        <v>1.352963871543265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524.6911386052775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2.48</v>
      </c>
      <c r="L27">
        <v>204.39</v>
      </c>
      <c r="M27">
        <v>13.31</v>
      </c>
      <c r="N27">
        <v>35.130000000000003</v>
      </c>
      <c r="O27">
        <v>0</v>
      </c>
      <c r="P27">
        <v>41.309999999999995</v>
      </c>
      <c r="Q27">
        <v>3.3777284946236557</v>
      </c>
      <c r="R27">
        <v>3.45</v>
      </c>
      <c r="S27">
        <v>4.34</v>
      </c>
      <c r="T27">
        <v>0</v>
      </c>
      <c r="U27">
        <v>24.3</v>
      </c>
      <c r="V27">
        <v>6.15</v>
      </c>
      <c r="W27">
        <v>13.29</v>
      </c>
      <c r="X27">
        <v>41.82</v>
      </c>
      <c r="Y27">
        <v>0</v>
      </c>
      <c r="Z27">
        <v>0.97568181818181832</v>
      </c>
      <c r="AA27">
        <v>3.5030970464135023</v>
      </c>
      <c r="AB27">
        <v>4.7312678169542384</v>
      </c>
      <c r="AC27">
        <v>5.7251939689021514</v>
      </c>
      <c r="AD27">
        <v>8.1059999999999999</v>
      </c>
      <c r="AE27">
        <v>9.7505177895533688</v>
      </c>
      <c r="AF27">
        <v>2.6230983772819472</v>
      </c>
      <c r="AG27">
        <v>12.413128000000002</v>
      </c>
      <c r="AH27">
        <v>41.510097148891248</v>
      </c>
      <c r="AI27">
        <v>1.129150039277298</v>
      </c>
      <c r="AJ27">
        <v>0</v>
      </c>
      <c r="AK27">
        <v>15.501441292356187</v>
      </c>
      <c r="AL27">
        <v>0</v>
      </c>
      <c r="AM27">
        <v>0</v>
      </c>
      <c r="AN27">
        <v>0</v>
      </c>
      <c r="AO27">
        <v>0</v>
      </c>
      <c r="AP27">
        <v>1.5186600000000003</v>
      </c>
      <c r="AQ27">
        <v>18.41259206349206</v>
      </c>
      <c r="AR27">
        <v>0.49086956521739133</v>
      </c>
      <c r="AS27">
        <v>1.352963871543265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521.09148729268816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2.48</v>
      </c>
      <c r="L28">
        <v>204.39</v>
      </c>
      <c r="M28">
        <v>13.31</v>
      </c>
      <c r="N28">
        <v>35.130000000000003</v>
      </c>
      <c r="O28">
        <v>0</v>
      </c>
      <c r="P28">
        <v>41.309999999999995</v>
      </c>
      <c r="Q28">
        <v>3.3777284946236557</v>
      </c>
      <c r="R28">
        <v>3.45</v>
      </c>
      <c r="S28">
        <v>4.34</v>
      </c>
      <c r="T28">
        <v>0</v>
      </c>
      <c r="U28">
        <v>24.3</v>
      </c>
      <c r="V28">
        <v>6.15</v>
      </c>
      <c r="W28">
        <v>13.29</v>
      </c>
      <c r="X28">
        <v>41.82</v>
      </c>
      <c r="Y28">
        <v>0</v>
      </c>
      <c r="Z28">
        <v>5.7865909090909087</v>
      </c>
      <c r="AA28">
        <v>8.2945485232067497</v>
      </c>
      <c r="AB28">
        <v>11.687029257314327</v>
      </c>
      <c r="AC28">
        <v>8.5969954452646462</v>
      </c>
      <c r="AD28">
        <v>10.812090840272521</v>
      </c>
      <c r="AE28">
        <v>14.62270855412566</v>
      </c>
      <c r="AF28">
        <v>5.8321754563894528</v>
      </c>
      <c r="AG28">
        <v>12.413128000000002</v>
      </c>
      <c r="AH28">
        <v>41.510097148891248</v>
      </c>
      <c r="AI28">
        <v>4.8970746268656722</v>
      </c>
      <c r="AJ28">
        <v>0</v>
      </c>
      <c r="AK28">
        <v>15.501441292356187</v>
      </c>
      <c r="AL28">
        <v>0</v>
      </c>
      <c r="AM28">
        <v>1.5586796699174792</v>
      </c>
      <c r="AN28">
        <v>0</v>
      </c>
      <c r="AO28">
        <v>0</v>
      </c>
      <c r="AP28">
        <v>1.5186600000000003</v>
      </c>
      <c r="AQ28">
        <v>18.41259206349206</v>
      </c>
      <c r="AR28">
        <v>10.449385869565219</v>
      </c>
      <c r="AS28">
        <v>1.352963871543265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566.59389002291903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2.48</v>
      </c>
      <c r="L29">
        <v>204.39</v>
      </c>
      <c r="M29">
        <v>13.31</v>
      </c>
      <c r="N29">
        <v>35.130000000000003</v>
      </c>
      <c r="O29">
        <v>0</v>
      </c>
      <c r="P29">
        <v>41.309999999999995</v>
      </c>
      <c r="Q29">
        <v>3.3777284946236557</v>
      </c>
      <c r="R29">
        <v>3.45</v>
      </c>
      <c r="S29">
        <v>4.34</v>
      </c>
      <c r="T29">
        <v>0</v>
      </c>
      <c r="U29">
        <v>24.3</v>
      </c>
      <c r="V29">
        <v>6.15</v>
      </c>
      <c r="W29">
        <v>13.29</v>
      </c>
      <c r="X29">
        <v>41.82</v>
      </c>
      <c r="Y29">
        <v>0</v>
      </c>
      <c r="Z29">
        <v>5.7865909090909087</v>
      </c>
      <c r="AA29">
        <v>12.451025316455695</v>
      </c>
      <c r="AB29">
        <v>11.687029257314327</v>
      </c>
      <c r="AC29">
        <v>8.5969954452646462</v>
      </c>
      <c r="AD29">
        <v>10.812090840272521</v>
      </c>
      <c r="AE29">
        <v>14.62270855412566</v>
      </c>
      <c r="AF29">
        <v>5.8321754563894528</v>
      </c>
      <c r="AG29">
        <v>12.413128000000002</v>
      </c>
      <c r="AH29">
        <v>41.510097148891248</v>
      </c>
      <c r="AI29">
        <v>4.8970746268656722</v>
      </c>
      <c r="AJ29">
        <v>0</v>
      </c>
      <c r="AK29">
        <v>15.501441292356187</v>
      </c>
      <c r="AL29">
        <v>0</v>
      </c>
      <c r="AM29">
        <v>3.1173593398349584</v>
      </c>
      <c r="AN29">
        <v>0</v>
      </c>
      <c r="AO29">
        <v>0</v>
      </c>
      <c r="AP29">
        <v>1.5186600000000003</v>
      </c>
      <c r="AQ29">
        <v>18.41259206349206</v>
      </c>
      <c r="AR29">
        <v>10.449385869565219</v>
      </c>
      <c r="AS29">
        <v>1.352963871543265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572.30904648608532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2.48</v>
      </c>
      <c r="L30">
        <v>204.39</v>
      </c>
      <c r="M30">
        <v>13.31</v>
      </c>
      <c r="N30">
        <v>35.130000000000003</v>
      </c>
      <c r="O30">
        <v>0</v>
      </c>
      <c r="P30">
        <v>41.309999999999995</v>
      </c>
      <c r="Q30">
        <v>3.3719707602339177</v>
      </c>
      <c r="R30">
        <v>6.2669324853228954</v>
      </c>
      <c r="S30">
        <v>7.8100000000000005</v>
      </c>
      <c r="T30">
        <v>0</v>
      </c>
      <c r="U30">
        <v>24.3</v>
      </c>
      <c r="V30">
        <v>6.15</v>
      </c>
      <c r="W30">
        <v>13.29</v>
      </c>
      <c r="X30">
        <v>41.82</v>
      </c>
      <c r="Y30">
        <v>0</v>
      </c>
      <c r="Z30">
        <v>5.7865909090909087</v>
      </c>
      <c r="AA30">
        <v>12.451025316455695</v>
      </c>
      <c r="AB30">
        <v>11.687029257314327</v>
      </c>
      <c r="AC30">
        <v>8.5969954452646462</v>
      </c>
      <c r="AD30">
        <v>10.812090840272521</v>
      </c>
      <c r="AE30">
        <v>14.62270855412566</v>
      </c>
      <c r="AF30">
        <v>5.8321754563894528</v>
      </c>
      <c r="AG30">
        <v>12.413128000000002</v>
      </c>
      <c r="AH30">
        <v>41.510097148891248</v>
      </c>
      <c r="AI30">
        <v>4.8970746268656722</v>
      </c>
      <c r="AJ30">
        <v>0</v>
      </c>
      <c r="AK30">
        <v>15.501441292356187</v>
      </c>
      <c r="AL30">
        <v>0</v>
      </c>
      <c r="AM30">
        <v>3.1173593398349584</v>
      </c>
      <c r="AN30">
        <v>0</v>
      </c>
      <c r="AO30">
        <v>0</v>
      </c>
      <c r="AP30">
        <v>1.5186600000000003</v>
      </c>
      <c r="AQ30">
        <v>18.41259206349206</v>
      </c>
      <c r="AR30">
        <v>0.32826902173913047</v>
      </c>
      <c r="AS30">
        <v>1.352963871543265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568.46910438919258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2.48</v>
      </c>
      <c r="L31">
        <v>204.39</v>
      </c>
      <c r="M31">
        <v>13.31</v>
      </c>
      <c r="N31">
        <v>35.130000000000003</v>
      </c>
      <c r="O31">
        <v>0</v>
      </c>
      <c r="P31">
        <v>41.309999999999995</v>
      </c>
      <c r="Q31">
        <v>3.3719707602339177</v>
      </c>
      <c r="R31">
        <v>6.2669324853228954</v>
      </c>
      <c r="S31">
        <v>7.8100000000000005</v>
      </c>
      <c r="T31">
        <v>0</v>
      </c>
      <c r="U31">
        <v>24.3</v>
      </c>
      <c r="V31">
        <v>6.15</v>
      </c>
      <c r="W31">
        <v>13.29</v>
      </c>
      <c r="X31">
        <v>41.82</v>
      </c>
      <c r="Y31">
        <v>0</v>
      </c>
      <c r="Z31">
        <v>5.7865909090909087</v>
      </c>
      <c r="AA31">
        <v>11.68108016877637</v>
      </c>
      <c r="AB31">
        <v>11.687029257314327</v>
      </c>
      <c r="AC31">
        <v>8.5969954452646462</v>
      </c>
      <c r="AD31">
        <v>10.812090840272521</v>
      </c>
      <c r="AE31">
        <v>14.62270855412566</v>
      </c>
      <c r="AF31">
        <v>5.8321754563894528</v>
      </c>
      <c r="AG31">
        <v>12.413128000000002</v>
      </c>
      <c r="AH31">
        <v>41.510097148891248</v>
      </c>
      <c r="AI31">
        <v>4.8970746268656722</v>
      </c>
      <c r="AJ31">
        <v>0</v>
      </c>
      <c r="AK31">
        <v>15.501441292356187</v>
      </c>
      <c r="AL31">
        <v>0</v>
      </c>
      <c r="AM31">
        <v>3.1173593398349584</v>
      </c>
      <c r="AN31">
        <v>0</v>
      </c>
      <c r="AO31">
        <v>0</v>
      </c>
      <c r="AP31">
        <v>1.5186600000000003</v>
      </c>
      <c r="AQ31">
        <v>18.41259206349206</v>
      </c>
      <c r="AR31">
        <v>0.32826902173913047</v>
      </c>
      <c r="AS31">
        <v>1.352963871543265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567.69915924151314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2.48</v>
      </c>
      <c r="L32">
        <v>204.39</v>
      </c>
      <c r="M32">
        <v>13.31</v>
      </c>
      <c r="N32">
        <v>35.130000000000003</v>
      </c>
      <c r="O32">
        <v>0</v>
      </c>
      <c r="P32">
        <v>41.309999999999995</v>
      </c>
      <c r="Q32">
        <v>3.3719707602339177</v>
      </c>
      <c r="R32">
        <v>6.2669324853228954</v>
      </c>
      <c r="S32">
        <v>7.8100000000000005</v>
      </c>
      <c r="T32">
        <v>0</v>
      </c>
      <c r="U32">
        <v>24.3</v>
      </c>
      <c r="V32">
        <v>6.15</v>
      </c>
      <c r="W32">
        <v>13.29</v>
      </c>
      <c r="X32">
        <v>41.82</v>
      </c>
      <c r="Y32">
        <v>0</v>
      </c>
      <c r="Z32">
        <v>5.7865909090909087</v>
      </c>
      <c r="AA32">
        <v>8.2945485232067497</v>
      </c>
      <c r="AB32">
        <v>11.687029257314327</v>
      </c>
      <c r="AC32">
        <v>8.5969954452646462</v>
      </c>
      <c r="AD32">
        <v>10.812090840272521</v>
      </c>
      <c r="AE32">
        <v>14.62270855412566</v>
      </c>
      <c r="AF32">
        <v>5.8321754563894528</v>
      </c>
      <c r="AG32">
        <v>12.413128000000002</v>
      </c>
      <c r="AH32">
        <v>41.510097148891248</v>
      </c>
      <c r="AI32">
        <v>4.8970746268656722</v>
      </c>
      <c r="AJ32">
        <v>0</v>
      </c>
      <c r="AK32">
        <v>15.501441292356187</v>
      </c>
      <c r="AL32">
        <v>0</v>
      </c>
      <c r="AM32">
        <v>1.5586796699174792</v>
      </c>
      <c r="AN32">
        <v>0</v>
      </c>
      <c r="AO32">
        <v>0</v>
      </c>
      <c r="AP32">
        <v>1.5186600000000003</v>
      </c>
      <c r="AQ32">
        <v>18.41259206349206</v>
      </c>
      <c r="AR32">
        <v>0.32826902173913047</v>
      </c>
      <c r="AS32">
        <v>1.352963871543265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562.75394792602617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2.48</v>
      </c>
      <c r="L33">
        <v>231.38</v>
      </c>
      <c r="M33">
        <v>13.31</v>
      </c>
      <c r="N33">
        <v>35.130000000000003</v>
      </c>
      <c r="O33">
        <v>0</v>
      </c>
      <c r="P33">
        <v>41.309999999999995</v>
      </c>
      <c r="Q33">
        <v>3.3719707602339177</v>
      </c>
      <c r="R33">
        <v>6.2669324853228954</v>
      </c>
      <c r="S33">
        <v>7.8100000000000005</v>
      </c>
      <c r="T33">
        <v>0</v>
      </c>
      <c r="U33">
        <v>24.3</v>
      </c>
      <c r="V33">
        <v>6.15</v>
      </c>
      <c r="W33">
        <v>13.29</v>
      </c>
      <c r="X33">
        <v>41.82</v>
      </c>
      <c r="Y33">
        <v>0</v>
      </c>
      <c r="Z33">
        <v>0.65045454545454551</v>
      </c>
      <c r="AA33">
        <v>3.5030970464135023</v>
      </c>
      <c r="AB33">
        <v>3.5499849962490617</v>
      </c>
      <c r="AC33">
        <v>5.7251939689021514</v>
      </c>
      <c r="AD33">
        <v>8.1059999999999999</v>
      </c>
      <c r="AE33">
        <v>9.7505177895533688</v>
      </c>
      <c r="AF33">
        <v>2.6230983772819472</v>
      </c>
      <c r="AG33">
        <v>12.413128000000002</v>
      </c>
      <c r="AH33">
        <v>34.591747624076035</v>
      </c>
      <c r="AI33">
        <v>4.8970746268656722</v>
      </c>
      <c r="AJ33">
        <v>0</v>
      </c>
      <c r="AK33">
        <v>15.501441292356187</v>
      </c>
      <c r="AL33">
        <v>0</v>
      </c>
      <c r="AM33">
        <v>0</v>
      </c>
      <c r="AN33">
        <v>0</v>
      </c>
      <c r="AO33">
        <v>0</v>
      </c>
      <c r="AP33">
        <v>1.5186600000000003</v>
      </c>
      <c r="AQ33">
        <v>13.699753968253965</v>
      </c>
      <c r="AR33">
        <v>0.32826902173913047</v>
      </c>
      <c r="AS33">
        <v>1.352963871543265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544.8302883742457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2.48</v>
      </c>
      <c r="L34">
        <v>231.39</v>
      </c>
      <c r="M34">
        <v>13.31</v>
      </c>
      <c r="N34">
        <v>35.130000000000003</v>
      </c>
      <c r="O34">
        <v>0</v>
      </c>
      <c r="P34">
        <v>41.309999999999995</v>
      </c>
      <c r="Q34">
        <v>3.3719707602339177</v>
      </c>
      <c r="R34">
        <v>6.2669324853228954</v>
      </c>
      <c r="S34">
        <v>7.8100000000000005</v>
      </c>
      <c r="T34">
        <v>0</v>
      </c>
      <c r="U34">
        <v>24.3</v>
      </c>
      <c r="V34">
        <v>6.15</v>
      </c>
      <c r="W34">
        <v>13.29</v>
      </c>
      <c r="X34">
        <v>41.82</v>
      </c>
      <c r="Y34">
        <v>0</v>
      </c>
      <c r="Z34">
        <v>0</v>
      </c>
      <c r="AA34">
        <v>0</v>
      </c>
      <c r="AB34">
        <v>0.70876969242310561</v>
      </c>
      <c r="AC34">
        <v>2.8625969844510757</v>
      </c>
      <c r="AD34">
        <v>5.4029772899318695</v>
      </c>
      <c r="AE34">
        <v>9.7505177895533688</v>
      </c>
      <c r="AF34">
        <v>2.6230983772819472</v>
      </c>
      <c r="AG34">
        <v>12.413128000000002</v>
      </c>
      <c r="AH34">
        <v>27.673398099260826</v>
      </c>
      <c r="AI34">
        <v>1.0524414768263943</v>
      </c>
      <c r="AJ34">
        <v>0</v>
      </c>
      <c r="AK34">
        <v>15.501441292356187</v>
      </c>
      <c r="AL34">
        <v>0</v>
      </c>
      <c r="AM34">
        <v>0</v>
      </c>
      <c r="AN34">
        <v>0</v>
      </c>
      <c r="AO34">
        <v>0</v>
      </c>
      <c r="AP34">
        <v>1.5186600000000003</v>
      </c>
      <c r="AQ34">
        <v>9.1311238095238085</v>
      </c>
      <c r="AR34">
        <v>0.32826902173913047</v>
      </c>
      <c r="AS34">
        <v>1.352963871543265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516.94828895044793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2.48</v>
      </c>
      <c r="L35">
        <v>231.38880944222353</v>
      </c>
      <c r="M35">
        <v>13.31</v>
      </c>
      <c r="N35">
        <v>35.130000000000003</v>
      </c>
      <c r="O35">
        <v>0</v>
      </c>
      <c r="P35">
        <v>41.309999999999995</v>
      </c>
      <c r="Q35">
        <v>3.3777284946236557</v>
      </c>
      <c r="R35">
        <v>6.2665243902439025</v>
      </c>
      <c r="S35">
        <v>7.81</v>
      </c>
      <c r="T35">
        <v>0</v>
      </c>
      <c r="U35">
        <v>24.3</v>
      </c>
      <c r="V35">
        <v>6.15</v>
      </c>
      <c r="W35">
        <v>13.29</v>
      </c>
      <c r="X35">
        <v>41.82</v>
      </c>
      <c r="Y35">
        <v>0</v>
      </c>
      <c r="Z35">
        <v>0</v>
      </c>
      <c r="AA35">
        <v>0</v>
      </c>
      <c r="AB35">
        <v>0.70876969242310561</v>
      </c>
      <c r="AC35">
        <v>2.8625969844510757</v>
      </c>
      <c r="AD35">
        <v>2.6999545798637401</v>
      </c>
      <c r="AE35">
        <v>4.8752588947766844</v>
      </c>
      <c r="AF35">
        <v>2.6230983772819472</v>
      </c>
      <c r="AG35">
        <v>12.413128000000002</v>
      </c>
      <c r="AH35">
        <v>20.755048574445624</v>
      </c>
      <c r="AI35">
        <v>0</v>
      </c>
      <c r="AJ35">
        <v>0</v>
      </c>
      <c r="AK35">
        <v>15.501441292356187</v>
      </c>
      <c r="AL35">
        <v>0</v>
      </c>
      <c r="AM35">
        <v>0</v>
      </c>
      <c r="AN35">
        <v>0</v>
      </c>
      <c r="AO35">
        <v>0</v>
      </c>
      <c r="AP35">
        <v>3.0311840000000005</v>
      </c>
      <c r="AQ35">
        <v>4.4152174603174599</v>
      </c>
      <c r="AR35">
        <v>0.32826902173913047</v>
      </c>
      <c r="AS35">
        <v>1.352963871543265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498.19999307628933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2.48</v>
      </c>
      <c r="L36">
        <v>231.38880944222353</v>
      </c>
      <c r="M36">
        <v>13.31</v>
      </c>
      <c r="N36">
        <v>35.130000000000003</v>
      </c>
      <c r="O36">
        <v>0</v>
      </c>
      <c r="P36">
        <v>41.309999999999995</v>
      </c>
      <c r="Q36">
        <v>3.3777284946236557</v>
      </c>
      <c r="R36">
        <v>6.2665243902439025</v>
      </c>
      <c r="S36">
        <v>7.81</v>
      </c>
      <c r="T36">
        <v>0</v>
      </c>
      <c r="U36">
        <v>24.3</v>
      </c>
      <c r="V36">
        <v>6.15</v>
      </c>
      <c r="W36">
        <v>13.29</v>
      </c>
      <c r="X36">
        <v>41.82</v>
      </c>
      <c r="Y36">
        <v>0</v>
      </c>
      <c r="Z36">
        <v>0</v>
      </c>
      <c r="AA36">
        <v>0</v>
      </c>
      <c r="AB36">
        <v>0.70876969242310561</v>
      </c>
      <c r="AC36">
        <v>2.8625969844510757</v>
      </c>
      <c r="AD36">
        <v>0</v>
      </c>
      <c r="AE36">
        <v>4.8752588947766844</v>
      </c>
      <c r="AF36">
        <v>2.6230983772819472</v>
      </c>
      <c r="AG36">
        <v>12.413128000000002</v>
      </c>
      <c r="AH36">
        <v>11.90692439281943</v>
      </c>
      <c r="AI36">
        <v>0</v>
      </c>
      <c r="AJ36">
        <v>0</v>
      </c>
      <c r="AK36">
        <v>15.501441292356187</v>
      </c>
      <c r="AL36">
        <v>0</v>
      </c>
      <c r="AM36">
        <v>0</v>
      </c>
      <c r="AN36">
        <v>0</v>
      </c>
      <c r="AO36">
        <v>0</v>
      </c>
      <c r="AP36">
        <v>1.5186600000000003</v>
      </c>
      <c r="AQ36">
        <v>0</v>
      </c>
      <c r="AR36">
        <v>0.32826902173913047</v>
      </c>
      <c r="AS36">
        <v>1.352963871543265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480.72417285448194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2.48</v>
      </c>
      <c r="L37">
        <v>204.39</v>
      </c>
      <c r="M37">
        <v>13.31</v>
      </c>
      <c r="N37">
        <v>35.130000000000003</v>
      </c>
      <c r="O37">
        <v>0</v>
      </c>
      <c r="P37">
        <v>41.309999999999995</v>
      </c>
      <c r="Q37">
        <v>3.3777284946236557</v>
      </c>
      <c r="R37">
        <v>3.45</v>
      </c>
      <c r="S37">
        <v>4.34</v>
      </c>
      <c r="T37">
        <v>0</v>
      </c>
      <c r="U37">
        <v>24.3</v>
      </c>
      <c r="V37">
        <v>6.15</v>
      </c>
      <c r="W37">
        <v>13.29</v>
      </c>
      <c r="X37">
        <v>41.82</v>
      </c>
      <c r="Y37">
        <v>0</v>
      </c>
      <c r="Z37">
        <v>0</v>
      </c>
      <c r="AA37">
        <v>0</v>
      </c>
      <c r="AB37">
        <v>0.59217554388597138</v>
      </c>
      <c r="AC37">
        <v>0</v>
      </c>
      <c r="AD37">
        <v>0</v>
      </c>
      <c r="AE37">
        <v>4.8752588947766844</v>
      </c>
      <c r="AF37">
        <v>2.6230983772819472</v>
      </c>
      <c r="AG37">
        <v>12.413128000000002</v>
      </c>
      <c r="AH37">
        <v>11.90692439281943</v>
      </c>
      <c r="AI37">
        <v>0</v>
      </c>
      <c r="AJ37">
        <v>0</v>
      </c>
      <c r="AK37">
        <v>15.501441292356187</v>
      </c>
      <c r="AL37">
        <v>0</v>
      </c>
      <c r="AM37">
        <v>0</v>
      </c>
      <c r="AN37">
        <v>0</v>
      </c>
      <c r="AO37">
        <v>0</v>
      </c>
      <c r="AP37">
        <v>1.5186600000000003</v>
      </c>
      <c r="AQ37">
        <v>0</v>
      </c>
      <c r="AR37">
        <v>0.32826902173913047</v>
      </c>
      <c r="AS37">
        <v>1.352963871543265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444.45964788902614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2.48</v>
      </c>
      <c r="L38">
        <v>204.39</v>
      </c>
      <c r="M38">
        <v>13.31</v>
      </c>
      <c r="N38">
        <v>35.130000000000003</v>
      </c>
      <c r="O38">
        <v>0</v>
      </c>
      <c r="P38">
        <v>41.309999999999995</v>
      </c>
      <c r="Q38">
        <v>3.3777284946236557</v>
      </c>
      <c r="R38">
        <v>3.45</v>
      </c>
      <c r="S38">
        <v>4.34</v>
      </c>
      <c r="T38">
        <v>0</v>
      </c>
      <c r="U38">
        <v>24.3</v>
      </c>
      <c r="V38">
        <v>6.15</v>
      </c>
      <c r="W38">
        <v>13.29</v>
      </c>
      <c r="X38">
        <v>41.82</v>
      </c>
      <c r="Y38">
        <v>0</v>
      </c>
      <c r="Z38">
        <v>0</v>
      </c>
      <c r="AA38">
        <v>0</v>
      </c>
      <c r="AB38">
        <v>0.59217554388597138</v>
      </c>
      <c r="AC38">
        <v>0</v>
      </c>
      <c r="AD38">
        <v>0</v>
      </c>
      <c r="AE38">
        <v>4.8752588947766844</v>
      </c>
      <c r="AF38">
        <v>2.6230983772819472</v>
      </c>
      <c r="AG38">
        <v>12.413128000000002</v>
      </c>
      <c r="AH38">
        <v>11.90692439281943</v>
      </c>
      <c r="AI38">
        <v>0</v>
      </c>
      <c r="AJ38">
        <v>0</v>
      </c>
      <c r="AK38">
        <v>15.501441292356187</v>
      </c>
      <c r="AL38">
        <v>0</v>
      </c>
      <c r="AM38">
        <v>0</v>
      </c>
      <c r="AN38">
        <v>0</v>
      </c>
      <c r="AO38">
        <v>0</v>
      </c>
      <c r="AP38">
        <v>1.5186600000000003</v>
      </c>
      <c r="AQ38">
        <v>0</v>
      </c>
      <c r="AR38">
        <v>0.32826902173913047</v>
      </c>
      <c r="AS38">
        <v>1.352963871543265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444.45964788902614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2.48</v>
      </c>
      <c r="L39">
        <v>204.39</v>
      </c>
      <c r="M39">
        <v>13.31</v>
      </c>
      <c r="N39">
        <v>35.130000000000003</v>
      </c>
      <c r="O39">
        <v>0</v>
      </c>
      <c r="P39">
        <v>41.309999999999995</v>
      </c>
      <c r="Q39">
        <v>3.3777284946236557</v>
      </c>
      <c r="R39">
        <v>3.45</v>
      </c>
      <c r="S39">
        <v>4.34</v>
      </c>
      <c r="T39">
        <v>0</v>
      </c>
      <c r="U39">
        <v>24.3</v>
      </c>
      <c r="V39">
        <v>6.15</v>
      </c>
      <c r="W39">
        <v>13.29</v>
      </c>
      <c r="X39">
        <v>41.82</v>
      </c>
      <c r="Y39">
        <v>0</v>
      </c>
      <c r="Z39">
        <v>0</v>
      </c>
      <c r="AA39">
        <v>0</v>
      </c>
      <c r="AB39">
        <v>0.59217554388597138</v>
      </c>
      <c r="AC39">
        <v>0</v>
      </c>
      <c r="AD39">
        <v>0</v>
      </c>
      <c r="AE39">
        <v>4.8752588947766844</v>
      </c>
      <c r="AF39">
        <v>2.6230983772819472</v>
      </c>
      <c r="AG39">
        <v>12.413128000000002</v>
      </c>
      <c r="AH39">
        <v>6.9183495248152065</v>
      </c>
      <c r="AI39">
        <v>0</v>
      </c>
      <c r="AJ39">
        <v>0</v>
      </c>
      <c r="AK39">
        <v>15.501441292356187</v>
      </c>
      <c r="AL39">
        <v>0</v>
      </c>
      <c r="AM39">
        <v>0</v>
      </c>
      <c r="AN39">
        <v>0</v>
      </c>
      <c r="AO39">
        <v>0</v>
      </c>
      <c r="AP39">
        <v>1.5186600000000003</v>
      </c>
      <c r="AQ39">
        <v>0</v>
      </c>
      <c r="AR39">
        <v>10.449385869565219</v>
      </c>
      <c r="AS39">
        <v>1.352963871543265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449.59218986884804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2.48</v>
      </c>
      <c r="L40">
        <v>204.39</v>
      </c>
      <c r="M40">
        <v>13.31</v>
      </c>
      <c r="N40">
        <v>35.130000000000003</v>
      </c>
      <c r="O40">
        <v>0</v>
      </c>
      <c r="P40">
        <v>41.309999999999995</v>
      </c>
      <c r="Q40">
        <v>3.3777284946236557</v>
      </c>
      <c r="R40">
        <v>3.45</v>
      </c>
      <c r="S40">
        <v>4.34</v>
      </c>
      <c r="T40">
        <v>0</v>
      </c>
      <c r="U40">
        <v>24.3</v>
      </c>
      <c r="V40">
        <v>6.15</v>
      </c>
      <c r="W40">
        <v>13.29</v>
      </c>
      <c r="X40">
        <v>41.82</v>
      </c>
      <c r="Y40">
        <v>0</v>
      </c>
      <c r="Z40">
        <v>0</v>
      </c>
      <c r="AA40">
        <v>0</v>
      </c>
      <c r="AB40">
        <v>0.59217554388597138</v>
      </c>
      <c r="AC40">
        <v>0</v>
      </c>
      <c r="AD40">
        <v>0</v>
      </c>
      <c r="AE40">
        <v>4.8752588947766844</v>
      </c>
      <c r="AF40">
        <v>2.6230983772819472</v>
      </c>
      <c r="AG40">
        <v>12.413128000000002</v>
      </c>
      <c r="AH40">
        <v>6.9183495248152065</v>
      </c>
      <c r="AI40">
        <v>0</v>
      </c>
      <c r="AJ40">
        <v>0</v>
      </c>
      <c r="AK40">
        <v>15.501441292356187</v>
      </c>
      <c r="AL40">
        <v>0</v>
      </c>
      <c r="AM40">
        <v>0</v>
      </c>
      <c r="AN40">
        <v>0</v>
      </c>
      <c r="AO40">
        <v>0</v>
      </c>
      <c r="AP40">
        <v>1.5186600000000003</v>
      </c>
      <c r="AQ40">
        <v>0</v>
      </c>
      <c r="AR40">
        <v>10.449385869565219</v>
      </c>
      <c r="AS40">
        <v>1.352963871543265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449.59218986884804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2.48</v>
      </c>
      <c r="L41">
        <v>204.39</v>
      </c>
      <c r="M41">
        <v>13.31</v>
      </c>
      <c r="N41">
        <v>35.130000000000003</v>
      </c>
      <c r="O41">
        <v>0</v>
      </c>
      <c r="P41">
        <v>41.309999999999995</v>
      </c>
      <c r="Q41">
        <v>3.3777284946236557</v>
      </c>
      <c r="R41">
        <v>3.45</v>
      </c>
      <c r="S41">
        <v>4.34</v>
      </c>
      <c r="T41">
        <v>0</v>
      </c>
      <c r="U41">
        <v>24.3</v>
      </c>
      <c r="V41">
        <v>6.15</v>
      </c>
      <c r="W41">
        <v>13.29</v>
      </c>
      <c r="X41">
        <v>41.82</v>
      </c>
      <c r="Y41">
        <v>0</v>
      </c>
      <c r="Z41">
        <v>0</v>
      </c>
      <c r="AA41">
        <v>0</v>
      </c>
      <c r="AB41">
        <v>0.59217554388597138</v>
      </c>
      <c r="AC41">
        <v>0</v>
      </c>
      <c r="AD41">
        <v>0</v>
      </c>
      <c r="AE41">
        <v>4.8752588947766844</v>
      </c>
      <c r="AF41">
        <v>2.6230983772819472</v>
      </c>
      <c r="AG41">
        <v>12.413128000000002</v>
      </c>
      <c r="AH41">
        <v>0</v>
      </c>
      <c r="AI41">
        <v>0</v>
      </c>
      <c r="AJ41">
        <v>0</v>
      </c>
      <c r="AK41">
        <v>15.501441292356187</v>
      </c>
      <c r="AL41">
        <v>0</v>
      </c>
      <c r="AM41">
        <v>0</v>
      </c>
      <c r="AN41">
        <v>0</v>
      </c>
      <c r="AO41">
        <v>0</v>
      </c>
      <c r="AP41">
        <v>1.5186600000000003</v>
      </c>
      <c r="AQ41">
        <v>0</v>
      </c>
      <c r="AR41">
        <v>0.65347010869565214</v>
      </c>
      <c r="AS41">
        <v>1.352963871543265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432.87792458316329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2.48</v>
      </c>
      <c r="L42">
        <v>204.39</v>
      </c>
      <c r="M42">
        <v>13.31</v>
      </c>
      <c r="N42">
        <v>35.130000000000003</v>
      </c>
      <c r="O42">
        <v>0</v>
      </c>
      <c r="P42">
        <v>41.309999999999995</v>
      </c>
      <c r="Q42">
        <v>3.3777284946236557</v>
      </c>
      <c r="R42">
        <v>3.45</v>
      </c>
      <c r="S42">
        <v>4.34</v>
      </c>
      <c r="T42">
        <v>0</v>
      </c>
      <c r="U42">
        <v>24.3</v>
      </c>
      <c r="V42">
        <v>6.15</v>
      </c>
      <c r="W42">
        <v>13.29</v>
      </c>
      <c r="X42">
        <v>41.82</v>
      </c>
      <c r="Y42">
        <v>0</v>
      </c>
      <c r="Z42">
        <v>0</v>
      </c>
      <c r="AA42">
        <v>0</v>
      </c>
      <c r="AB42">
        <v>0.59217554388597138</v>
      </c>
      <c r="AC42">
        <v>0</v>
      </c>
      <c r="AD42">
        <v>0</v>
      </c>
      <c r="AE42">
        <v>4.8752588947766844</v>
      </c>
      <c r="AF42">
        <v>2.6230983772819472</v>
      </c>
      <c r="AG42">
        <v>12.413128000000002</v>
      </c>
      <c r="AH42">
        <v>0</v>
      </c>
      <c r="AI42">
        <v>0</v>
      </c>
      <c r="AJ42">
        <v>0</v>
      </c>
      <c r="AK42">
        <v>15.501441292356187</v>
      </c>
      <c r="AL42">
        <v>0</v>
      </c>
      <c r="AM42">
        <v>0</v>
      </c>
      <c r="AN42">
        <v>0</v>
      </c>
      <c r="AO42">
        <v>0</v>
      </c>
      <c r="AP42">
        <v>1.5186600000000003</v>
      </c>
      <c r="AQ42">
        <v>0</v>
      </c>
      <c r="AR42">
        <v>0.32826902173913047</v>
      </c>
      <c r="AS42">
        <v>1.352963871543265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432.55272349620674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2.4699999999999998</v>
      </c>
      <c r="L43">
        <v>207.13</v>
      </c>
      <c r="M43">
        <v>13.31</v>
      </c>
      <c r="N43">
        <v>35.130000000000003</v>
      </c>
      <c r="O43">
        <v>0</v>
      </c>
      <c r="P43">
        <v>41.309999999999995</v>
      </c>
      <c r="Q43">
        <v>3.3777284946236557</v>
      </c>
      <c r="R43">
        <v>3.45</v>
      </c>
      <c r="S43">
        <v>4.34</v>
      </c>
      <c r="T43">
        <v>0</v>
      </c>
      <c r="U43">
        <v>24.3</v>
      </c>
      <c r="V43">
        <v>6.15</v>
      </c>
      <c r="W43">
        <v>13.29</v>
      </c>
      <c r="X43">
        <v>41.82</v>
      </c>
      <c r="Y43">
        <v>0</v>
      </c>
      <c r="Z43">
        <v>0</v>
      </c>
      <c r="AA43">
        <v>0</v>
      </c>
      <c r="AB43">
        <v>0.59217554388597138</v>
      </c>
      <c r="AC43">
        <v>0</v>
      </c>
      <c r="AD43">
        <v>0</v>
      </c>
      <c r="AE43">
        <v>4.8752588947766844</v>
      </c>
      <c r="AF43">
        <v>2.6230983772819472</v>
      </c>
      <c r="AG43">
        <v>12.413128000000002</v>
      </c>
      <c r="AH43">
        <v>0</v>
      </c>
      <c r="AI43">
        <v>0</v>
      </c>
      <c r="AJ43">
        <v>0</v>
      </c>
      <c r="AK43">
        <v>15.501441292356187</v>
      </c>
      <c r="AL43">
        <v>0</v>
      </c>
      <c r="AM43">
        <v>0</v>
      </c>
      <c r="AN43">
        <v>0</v>
      </c>
      <c r="AO43">
        <v>0</v>
      </c>
      <c r="AP43">
        <v>1.5186600000000003</v>
      </c>
      <c r="AQ43">
        <v>0</v>
      </c>
      <c r="AR43">
        <v>0.32826902173913047</v>
      </c>
      <c r="AS43">
        <v>1.352963871543265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435.28272349620681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2.5300000000000002</v>
      </c>
      <c r="L44">
        <v>207.13</v>
      </c>
      <c r="M44">
        <v>13.31</v>
      </c>
      <c r="N44">
        <v>35.130000000000003</v>
      </c>
      <c r="O44">
        <v>0</v>
      </c>
      <c r="P44">
        <v>41.309999999999995</v>
      </c>
      <c r="Q44">
        <v>3.3777284946236557</v>
      </c>
      <c r="R44">
        <v>3.45</v>
      </c>
      <c r="S44">
        <v>4.34</v>
      </c>
      <c r="T44">
        <v>0</v>
      </c>
      <c r="U44">
        <v>24.3</v>
      </c>
      <c r="V44">
        <v>6.15</v>
      </c>
      <c r="W44">
        <v>13.29</v>
      </c>
      <c r="X44">
        <v>41.82</v>
      </c>
      <c r="Y44">
        <v>0</v>
      </c>
      <c r="Z44">
        <v>0</v>
      </c>
      <c r="AA44">
        <v>0</v>
      </c>
      <c r="AB44">
        <v>0.59217554388597138</v>
      </c>
      <c r="AC44">
        <v>0</v>
      </c>
      <c r="AD44">
        <v>0</v>
      </c>
      <c r="AE44">
        <v>4.8752588947766844</v>
      </c>
      <c r="AF44">
        <v>2.6230983772819472</v>
      </c>
      <c r="AG44">
        <v>12.413128000000002</v>
      </c>
      <c r="AH44">
        <v>0</v>
      </c>
      <c r="AI44">
        <v>0</v>
      </c>
      <c r="AJ44">
        <v>0</v>
      </c>
      <c r="AK44">
        <v>15.501441292356187</v>
      </c>
      <c r="AL44">
        <v>0</v>
      </c>
      <c r="AM44">
        <v>0</v>
      </c>
      <c r="AN44">
        <v>0</v>
      </c>
      <c r="AO44">
        <v>0</v>
      </c>
      <c r="AP44">
        <v>1.5186600000000003</v>
      </c>
      <c r="AQ44">
        <v>0</v>
      </c>
      <c r="AR44">
        <v>0.32826902173913047</v>
      </c>
      <c r="AS44">
        <v>1.352963871543265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435.34272349620682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2.519923804916397</v>
      </c>
      <c r="L45">
        <v>207.13</v>
      </c>
      <c r="M45">
        <v>13.31</v>
      </c>
      <c r="N45">
        <v>35.130000000000003</v>
      </c>
      <c r="O45">
        <v>0</v>
      </c>
      <c r="P45">
        <v>41.309999999999995</v>
      </c>
      <c r="Q45">
        <v>3.3777284946236557</v>
      </c>
      <c r="R45">
        <v>3.45</v>
      </c>
      <c r="S45">
        <v>4.34</v>
      </c>
      <c r="T45">
        <v>0</v>
      </c>
      <c r="U45">
        <v>24.3</v>
      </c>
      <c r="V45">
        <v>3.38</v>
      </c>
      <c r="W45">
        <v>13.29</v>
      </c>
      <c r="X45">
        <v>41.82</v>
      </c>
      <c r="Y45">
        <v>0</v>
      </c>
      <c r="Z45">
        <v>0</v>
      </c>
      <c r="AA45">
        <v>0</v>
      </c>
      <c r="AB45">
        <v>0.59217554388597138</v>
      </c>
      <c r="AC45">
        <v>0</v>
      </c>
      <c r="AD45">
        <v>0</v>
      </c>
      <c r="AE45">
        <v>4.8752588947766844</v>
      </c>
      <c r="AF45">
        <v>2.6230983772819472</v>
      </c>
      <c r="AG45">
        <v>12.413128000000002</v>
      </c>
      <c r="AH45">
        <v>0</v>
      </c>
      <c r="AI45">
        <v>0</v>
      </c>
      <c r="AJ45">
        <v>0</v>
      </c>
      <c r="AK45">
        <v>15.501441292356187</v>
      </c>
      <c r="AL45">
        <v>0</v>
      </c>
      <c r="AM45">
        <v>0</v>
      </c>
      <c r="AN45">
        <v>0</v>
      </c>
      <c r="AO45">
        <v>0</v>
      </c>
      <c r="AP45">
        <v>1.5186600000000003</v>
      </c>
      <c r="AQ45">
        <v>0</v>
      </c>
      <c r="AR45">
        <v>0.32826902173913047</v>
      </c>
      <c r="AS45">
        <v>1.352963871543265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432.56264730112321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2.519923804916397</v>
      </c>
      <c r="L46">
        <v>207.13</v>
      </c>
      <c r="M46">
        <v>13.31</v>
      </c>
      <c r="N46">
        <v>35.130000000000003</v>
      </c>
      <c r="O46">
        <v>0</v>
      </c>
      <c r="P46">
        <v>41.309999999999995</v>
      </c>
      <c r="Q46">
        <v>3.3777284946236557</v>
      </c>
      <c r="R46">
        <v>3.45</v>
      </c>
      <c r="S46">
        <v>4.34</v>
      </c>
      <c r="T46">
        <v>0</v>
      </c>
      <c r="U46">
        <v>24.3</v>
      </c>
      <c r="V46">
        <v>3.38</v>
      </c>
      <c r="W46">
        <v>13.29</v>
      </c>
      <c r="X46">
        <v>41.82</v>
      </c>
      <c r="Y46">
        <v>0</v>
      </c>
      <c r="Z46">
        <v>0</v>
      </c>
      <c r="AA46">
        <v>0</v>
      </c>
      <c r="AB46">
        <v>0.59217554388597138</v>
      </c>
      <c r="AC46">
        <v>0</v>
      </c>
      <c r="AD46">
        <v>0</v>
      </c>
      <c r="AE46">
        <v>4.8752588947766844</v>
      </c>
      <c r="AF46">
        <v>2.6230983772819472</v>
      </c>
      <c r="AG46">
        <v>12.413128000000002</v>
      </c>
      <c r="AH46">
        <v>0</v>
      </c>
      <c r="AI46">
        <v>0</v>
      </c>
      <c r="AJ46">
        <v>0</v>
      </c>
      <c r="AK46">
        <v>15.501441292356187</v>
      </c>
      <c r="AL46">
        <v>0</v>
      </c>
      <c r="AM46">
        <v>0</v>
      </c>
      <c r="AN46">
        <v>0</v>
      </c>
      <c r="AO46">
        <v>0</v>
      </c>
      <c r="AP46">
        <v>1.5186600000000003</v>
      </c>
      <c r="AQ46">
        <v>0</v>
      </c>
      <c r="AR46">
        <v>10.449385869565219</v>
      </c>
      <c r="AS46">
        <v>1.352963871543265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442.68376414894931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3.05</v>
      </c>
      <c r="L47">
        <v>207.13</v>
      </c>
      <c r="M47">
        <v>13.31</v>
      </c>
      <c r="N47">
        <v>35.130000000000003</v>
      </c>
      <c r="O47">
        <v>0</v>
      </c>
      <c r="P47">
        <v>41.309999999999995</v>
      </c>
      <c r="Q47">
        <v>3.3777284946236557</v>
      </c>
      <c r="R47">
        <v>3.45</v>
      </c>
      <c r="S47">
        <v>4.34</v>
      </c>
      <c r="T47">
        <v>0</v>
      </c>
      <c r="U47">
        <v>24.3</v>
      </c>
      <c r="V47">
        <v>3.38</v>
      </c>
      <c r="W47">
        <v>13.29</v>
      </c>
      <c r="X47">
        <v>41.82</v>
      </c>
      <c r="Y47">
        <v>0</v>
      </c>
      <c r="Z47">
        <v>0</v>
      </c>
      <c r="AA47">
        <v>0</v>
      </c>
      <c r="AB47">
        <v>0.59217554388597138</v>
      </c>
      <c r="AC47">
        <v>0</v>
      </c>
      <c r="AD47">
        <v>0</v>
      </c>
      <c r="AE47">
        <v>4.8752588947766844</v>
      </c>
      <c r="AF47">
        <v>2.6230983772819472</v>
      </c>
      <c r="AG47">
        <v>12.413128000000002</v>
      </c>
      <c r="AH47">
        <v>0</v>
      </c>
      <c r="AI47">
        <v>0</v>
      </c>
      <c r="AJ47">
        <v>0</v>
      </c>
      <c r="AK47">
        <v>15.501441292356187</v>
      </c>
      <c r="AL47">
        <v>0</v>
      </c>
      <c r="AM47">
        <v>0</v>
      </c>
      <c r="AN47">
        <v>0</v>
      </c>
      <c r="AO47">
        <v>0</v>
      </c>
      <c r="AP47">
        <v>3.0311840000000005</v>
      </c>
      <c r="AQ47">
        <v>0</v>
      </c>
      <c r="AR47">
        <v>10.449385869565219</v>
      </c>
      <c r="AS47">
        <v>3.1814592625631879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446.55485973505284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3.05</v>
      </c>
      <c r="L48">
        <v>207.13</v>
      </c>
      <c r="M48">
        <v>13.31</v>
      </c>
      <c r="N48">
        <v>35.130000000000003</v>
      </c>
      <c r="O48">
        <v>0</v>
      </c>
      <c r="P48">
        <v>41.309999999999995</v>
      </c>
      <c r="Q48">
        <v>3.3777284946236557</v>
      </c>
      <c r="R48">
        <v>3.45</v>
      </c>
      <c r="S48">
        <v>4.34</v>
      </c>
      <c r="T48">
        <v>0</v>
      </c>
      <c r="U48">
        <v>24.3</v>
      </c>
      <c r="V48">
        <v>3.38</v>
      </c>
      <c r="W48">
        <v>13.29</v>
      </c>
      <c r="X48">
        <v>41.82</v>
      </c>
      <c r="Y48">
        <v>0</v>
      </c>
      <c r="Z48">
        <v>0</v>
      </c>
      <c r="AA48">
        <v>0</v>
      </c>
      <c r="AB48">
        <v>0.59217554388597138</v>
      </c>
      <c r="AC48">
        <v>0</v>
      </c>
      <c r="AD48">
        <v>0</v>
      </c>
      <c r="AE48">
        <v>4.8752588947766844</v>
      </c>
      <c r="AF48">
        <v>2.6230983772819472</v>
      </c>
      <c r="AG48">
        <v>12.413128000000002</v>
      </c>
      <c r="AH48">
        <v>0</v>
      </c>
      <c r="AI48">
        <v>0</v>
      </c>
      <c r="AJ48">
        <v>0</v>
      </c>
      <c r="AK48">
        <v>15.501441292356187</v>
      </c>
      <c r="AL48">
        <v>0</v>
      </c>
      <c r="AM48">
        <v>0</v>
      </c>
      <c r="AN48">
        <v>0</v>
      </c>
      <c r="AO48">
        <v>0</v>
      </c>
      <c r="AP48">
        <v>1.5186600000000003</v>
      </c>
      <c r="AQ48">
        <v>0</v>
      </c>
      <c r="AR48">
        <v>0.81607065217391306</v>
      </c>
      <c r="AS48">
        <v>3.1814592625631879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435.40902051766153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3.86</v>
      </c>
      <c r="L49">
        <v>204.39</v>
      </c>
      <c r="M49">
        <v>13.31</v>
      </c>
      <c r="N49">
        <v>35.130000000000003</v>
      </c>
      <c r="O49">
        <v>0</v>
      </c>
      <c r="P49">
        <v>41.309999999999995</v>
      </c>
      <c r="Q49">
        <v>3.3777284946236557</v>
      </c>
      <c r="R49">
        <v>3.45</v>
      </c>
      <c r="S49">
        <v>4.34</v>
      </c>
      <c r="T49">
        <v>0</v>
      </c>
      <c r="U49">
        <v>24.3</v>
      </c>
      <c r="V49">
        <v>3.38</v>
      </c>
      <c r="W49">
        <v>13.29</v>
      </c>
      <c r="X49">
        <v>41.82</v>
      </c>
      <c r="Y49">
        <v>0</v>
      </c>
      <c r="Z49">
        <v>0</v>
      </c>
      <c r="AA49">
        <v>0</v>
      </c>
      <c r="AB49">
        <v>0.59217554388597138</v>
      </c>
      <c r="AC49">
        <v>0</v>
      </c>
      <c r="AD49">
        <v>0</v>
      </c>
      <c r="AE49">
        <v>4.8752588947766844</v>
      </c>
      <c r="AF49">
        <v>2.6230983772819472</v>
      </c>
      <c r="AG49">
        <v>12.413128000000002</v>
      </c>
      <c r="AH49">
        <v>0</v>
      </c>
      <c r="AI49">
        <v>0</v>
      </c>
      <c r="AJ49">
        <v>0</v>
      </c>
      <c r="AK49">
        <v>15.501441292356187</v>
      </c>
      <c r="AL49">
        <v>0</v>
      </c>
      <c r="AM49">
        <v>0</v>
      </c>
      <c r="AN49">
        <v>0</v>
      </c>
      <c r="AO49">
        <v>0</v>
      </c>
      <c r="AP49">
        <v>1.5186600000000003</v>
      </c>
      <c r="AQ49">
        <v>0</v>
      </c>
      <c r="AR49">
        <v>0.32826902173913047</v>
      </c>
      <c r="AS49">
        <v>3.1814592625631879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432.99121888722675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3.65</v>
      </c>
      <c r="L50">
        <v>204.39</v>
      </c>
      <c r="M50">
        <v>13.31</v>
      </c>
      <c r="N50">
        <v>35.130000000000003</v>
      </c>
      <c r="O50">
        <v>0</v>
      </c>
      <c r="P50">
        <v>41.309999999999995</v>
      </c>
      <c r="Q50">
        <v>3.3777284946236557</v>
      </c>
      <c r="R50">
        <v>3.45</v>
      </c>
      <c r="S50">
        <v>4.34</v>
      </c>
      <c r="T50">
        <v>0</v>
      </c>
      <c r="U50">
        <v>24.3</v>
      </c>
      <c r="V50">
        <v>3.38</v>
      </c>
      <c r="W50">
        <v>13.29</v>
      </c>
      <c r="X50">
        <v>41.82</v>
      </c>
      <c r="Y50">
        <v>0</v>
      </c>
      <c r="Z50">
        <v>0</v>
      </c>
      <c r="AA50">
        <v>0</v>
      </c>
      <c r="AB50">
        <v>0.59217554388597138</v>
      </c>
      <c r="AC50">
        <v>0</v>
      </c>
      <c r="AD50">
        <v>0</v>
      </c>
      <c r="AE50">
        <v>4.8752588947766844</v>
      </c>
      <c r="AF50">
        <v>2.6230983772819472</v>
      </c>
      <c r="AG50">
        <v>12.413128000000002</v>
      </c>
      <c r="AH50">
        <v>0</v>
      </c>
      <c r="AI50">
        <v>0</v>
      </c>
      <c r="AJ50">
        <v>0</v>
      </c>
      <c r="AK50">
        <v>15.501441292356187</v>
      </c>
      <c r="AL50">
        <v>0</v>
      </c>
      <c r="AM50">
        <v>0</v>
      </c>
      <c r="AN50">
        <v>0</v>
      </c>
      <c r="AO50">
        <v>0</v>
      </c>
      <c r="AP50">
        <v>1.5186600000000003</v>
      </c>
      <c r="AQ50">
        <v>0</v>
      </c>
      <c r="AR50">
        <v>0.32826902173913047</v>
      </c>
      <c r="AS50">
        <v>3.1814592625631879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432.78121888722677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4.2399999999999993</v>
      </c>
      <c r="L51">
        <v>205.60000000000002</v>
      </c>
      <c r="M51">
        <v>13.31</v>
      </c>
      <c r="N51">
        <v>35.130000000000003</v>
      </c>
      <c r="O51">
        <v>0</v>
      </c>
      <c r="P51">
        <v>41.309999999999995</v>
      </c>
      <c r="Q51">
        <v>3.3777284946236557</v>
      </c>
      <c r="R51">
        <v>3.45</v>
      </c>
      <c r="S51">
        <v>4.34</v>
      </c>
      <c r="T51">
        <v>0</v>
      </c>
      <c r="U51">
        <v>24.3</v>
      </c>
      <c r="V51">
        <v>3.38</v>
      </c>
      <c r="W51">
        <v>13.29</v>
      </c>
      <c r="X51">
        <v>41.82</v>
      </c>
      <c r="Y51">
        <v>0</v>
      </c>
      <c r="Z51">
        <v>0</v>
      </c>
      <c r="AA51">
        <v>0</v>
      </c>
      <c r="AB51">
        <v>0.59217554388597138</v>
      </c>
      <c r="AC51">
        <v>0</v>
      </c>
      <c r="AD51">
        <v>0</v>
      </c>
      <c r="AE51">
        <v>4.8752588947766844</v>
      </c>
      <c r="AF51">
        <v>2.6230983772819472</v>
      </c>
      <c r="AG51">
        <v>12.413128000000002</v>
      </c>
      <c r="AH51">
        <v>0</v>
      </c>
      <c r="AI51">
        <v>0</v>
      </c>
      <c r="AJ51">
        <v>0</v>
      </c>
      <c r="AK51">
        <v>15.501441292356187</v>
      </c>
      <c r="AL51">
        <v>0</v>
      </c>
      <c r="AM51">
        <v>0</v>
      </c>
      <c r="AN51">
        <v>0</v>
      </c>
      <c r="AO51">
        <v>0</v>
      </c>
      <c r="AP51">
        <v>3.0311840000000005</v>
      </c>
      <c r="AQ51">
        <v>0</v>
      </c>
      <c r="AR51">
        <v>0.32826902173913047</v>
      </c>
      <c r="AS51">
        <v>3.1814592625631879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436.09374288722677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4.38</v>
      </c>
      <c r="L52">
        <v>205.60000000000002</v>
      </c>
      <c r="M52">
        <v>13.31</v>
      </c>
      <c r="N52">
        <v>35.130000000000003</v>
      </c>
      <c r="O52">
        <v>0</v>
      </c>
      <c r="P52">
        <v>41.309999999999995</v>
      </c>
      <c r="Q52">
        <v>3.3777284946236557</v>
      </c>
      <c r="R52">
        <v>3.45</v>
      </c>
      <c r="S52">
        <v>4.34</v>
      </c>
      <c r="T52">
        <v>0</v>
      </c>
      <c r="U52">
        <v>24.3</v>
      </c>
      <c r="V52">
        <v>3.38</v>
      </c>
      <c r="W52">
        <v>13.29</v>
      </c>
      <c r="X52">
        <v>41.82</v>
      </c>
      <c r="Y52">
        <v>0</v>
      </c>
      <c r="Z52">
        <v>0</v>
      </c>
      <c r="AA52">
        <v>0</v>
      </c>
      <c r="AB52">
        <v>0.59217554388597138</v>
      </c>
      <c r="AC52">
        <v>0</v>
      </c>
      <c r="AD52">
        <v>0</v>
      </c>
      <c r="AE52">
        <v>4.8752588947766844</v>
      </c>
      <c r="AF52">
        <v>2.6230983772819472</v>
      </c>
      <c r="AG52">
        <v>12.413128000000002</v>
      </c>
      <c r="AH52">
        <v>0</v>
      </c>
      <c r="AI52">
        <v>0</v>
      </c>
      <c r="AJ52">
        <v>0</v>
      </c>
      <c r="AK52">
        <v>15.501441292356187</v>
      </c>
      <c r="AL52">
        <v>0</v>
      </c>
      <c r="AM52">
        <v>0</v>
      </c>
      <c r="AN52">
        <v>0</v>
      </c>
      <c r="AO52">
        <v>0</v>
      </c>
      <c r="AP52">
        <v>1.5186600000000003</v>
      </c>
      <c r="AQ52">
        <v>0</v>
      </c>
      <c r="AR52">
        <v>0.32826902173913047</v>
      </c>
      <c r="AS52">
        <v>3.1814592625631879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434.72121888722677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4.38</v>
      </c>
      <c r="L53">
        <v>205.60000000000002</v>
      </c>
      <c r="M53">
        <v>13.31</v>
      </c>
      <c r="N53">
        <v>35.130000000000003</v>
      </c>
      <c r="O53">
        <v>0</v>
      </c>
      <c r="P53">
        <v>41.31</v>
      </c>
      <c r="Q53">
        <v>3.5500000000000003</v>
      </c>
      <c r="R53">
        <v>3.45</v>
      </c>
      <c r="S53">
        <v>4.5</v>
      </c>
      <c r="T53">
        <v>0</v>
      </c>
      <c r="U53">
        <v>24.3</v>
      </c>
      <c r="V53">
        <v>3.3722362309223626</v>
      </c>
      <c r="W53">
        <v>13.283487394957984</v>
      </c>
      <c r="X53">
        <v>41.983470281888067</v>
      </c>
      <c r="Y53">
        <v>0</v>
      </c>
      <c r="Z53">
        <v>0</v>
      </c>
      <c r="AA53">
        <v>0</v>
      </c>
      <c r="AB53">
        <v>0.59217554388597138</v>
      </c>
      <c r="AC53">
        <v>0</v>
      </c>
      <c r="AD53">
        <v>0</v>
      </c>
      <c r="AE53">
        <v>4.8752588947766844</v>
      </c>
      <c r="AF53">
        <v>2.6230983772819472</v>
      </c>
      <c r="AG53">
        <v>12.413128000000002</v>
      </c>
      <c r="AH53">
        <v>0</v>
      </c>
      <c r="AI53">
        <v>0</v>
      </c>
      <c r="AJ53">
        <v>0</v>
      </c>
      <c r="AK53">
        <v>15.501441292356187</v>
      </c>
      <c r="AL53">
        <v>0</v>
      </c>
      <c r="AM53">
        <v>0</v>
      </c>
      <c r="AN53">
        <v>0</v>
      </c>
      <c r="AO53">
        <v>0</v>
      </c>
      <c r="AP53">
        <v>1.5186600000000003</v>
      </c>
      <c r="AQ53">
        <v>0</v>
      </c>
      <c r="AR53">
        <v>0.32826902173913047</v>
      </c>
      <c r="AS53">
        <v>1.352963871543265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433.37418890935157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4.38</v>
      </c>
      <c r="L54">
        <v>205.60000000000002</v>
      </c>
      <c r="M54">
        <v>13.31</v>
      </c>
      <c r="N54">
        <v>35.130000000000003</v>
      </c>
      <c r="O54">
        <v>0</v>
      </c>
      <c r="P54">
        <v>41.31</v>
      </c>
      <c r="Q54">
        <v>3.5500000000000003</v>
      </c>
      <c r="R54">
        <v>3.45</v>
      </c>
      <c r="S54">
        <v>4.5</v>
      </c>
      <c r="T54">
        <v>0</v>
      </c>
      <c r="U54">
        <v>24.3</v>
      </c>
      <c r="V54">
        <v>3.3722362309223626</v>
      </c>
      <c r="W54">
        <v>13.283487394957984</v>
      </c>
      <c r="X54">
        <v>41.983470281888067</v>
      </c>
      <c r="Y54">
        <v>0</v>
      </c>
      <c r="Z54">
        <v>0</v>
      </c>
      <c r="AA54">
        <v>0</v>
      </c>
      <c r="AB54">
        <v>0.59217554388597138</v>
      </c>
      <c r="AC54">
        <v>0</v>
      </c>
      <c r="AD54">
        <v>0</v>
      </c>
      <c r="AE54">
        <v>4.8752588947766844</v>
      </c>
      <c r="AF54">
        <v>2.6230983772819472</v>
      </c>
      <c r="AG54">
        <v>12.413128000000002</v>
      </c>
      <c r="AH54">
        <v>0</v>
      </c>
      <c r="AI54">
        <v>0</v>
      </c>
      <c r="AJ54">
        <v>0</v>
      </c>
      <c r="AK54">
        <v>15.501441292356187</v>
      </c>
      <c r="AL54">
        <v>0</v>
      </c>
      <c r="AM54">
        <v>0</v>
      </c>
      <c r="AN54">
        <v>0</v>
      </c>
      <c r="AO54">
        <v>0</v>
      </c>
      <c r="AP54">
        <v>1.5186600000000003</v>
      </c>
      <c r="AQ54">
        <v>0</v>
      </c>
      <c r="AR54">
        <v>0.32826902173913047</v>
      </c>
      <c r="AS54">
        <v>1.352963871543265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433.37418890935157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2.5299999999999998</v>
      </c>
      <c r="L55">
        <v>205.60000000000002</v>
      </c>
      <c r="M55">
        <v>13.31</v>
      </c>
      <c r="N55">
        <v>35.130000000000003</v>
      </c>
      <c r="O55">
        <v>0</v>
      </c>
      <c r="P55">
        <v>42.85</v>
      </c>
      <c r="Q55">
        <v>3.5500000000000003</v>
      </c>
      <c r="R55">
        <v>3.45</v>
      </c>
      <c r="S55">
        <v>4.5</v>
      </c>
      <c r="T55">
        <v>0</v>
      </c>
      <c r="U55">
        <v>24.3</v>
      </c>
      <c r="V55">
        <v>4.6300000000000008</v>
      </c>
      <c r="W55">
        <v>13.78</v>
      </c>
      <c r="X55">
        <v>44.42</v>
      </c>
      <c r="Y55">
        <v>0</v>
      </c>
      <c r="Z55">
        <v>0</v>
      </c>
      <c r="AA55">
        <v>0</v>
      </c>
      <c r="AB55">
        <v>0.59217554388597138</v>
      </c>
      <c r="AC55">
        <v>0</v>
      </c>
      <c r="AD55">
        <v>0</v>
      </c>
      <c r="AE55">
        <v>4.8752588947766844</v>
      </c>
      <c r="AF55">
        <v>2.6230983772819472</v>
      </c>
      <c r="AG55">
        <v>12.413128000000002</v>
      </c>
      <c r="AH55">
        <v>0</v>
      </c>
      <c r="AI55">
        <v>0</v>
      </c>
      <c r="AJ55">
        <v>0</v>
      </c>
      <c r="AK55">
        <v>15.501441292356187</v>
      </c>
      <c r="AL55">
        <v>0</v>
      </c>
      <c r="AM55">
        <v>0</v>
      </c>
      <c r="AN55">
        <v>0</v>
      </c>
      <c r="AO55">
        <v>0</v>
      </c>
      <c r="AP55">
        <v>3.0311840000000005</v>
      </c>
      <c r="AQ55">
        <v>0</v>
      </c>
      <c r="AR55">
        <v>0.32826902173913047</v>
      </c>
      <c r="AS55">
        <v>1.352963871543265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438.7675190015832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2.5299999999999998</v>
      </c>
      <c r="L56">
        <v>205.60000000000002</v>
      </c>
      <c r="M56">
        <v>13.31</v>
      </c>
      <c r="N56">
        <v>35.130000000000003</v>
      </c>
      <c r="O56">
        <v>0</v>
      </c>
      <c r="P56">
        <v>42.85</v>
      </c>
      <c r="Q56">
        <v>3.5500000000000003</v>
      </c>
      <c r="R56">
        <v>3.45</v>
      </c>
      <c r="S56">
        <v>4.5</v>
      </c>
      <c r="T56">
        <v>0</v>
      </c>
      <c r="U56">
        <v>24.3</v>
      </c>
      <c r="V56">
        <v>4.6300000000000008</v>
      </c>
      <c r="W56">
        <v>13.78</v>
      </c>
      <c r="X56">
        <v>44.42</v>
      </c>
      <c r="Y56">
        <v>0</v>
      </c>
      <c r="Z56">
        <v>0</v>
      </c>
      <c r="AA56">
        <v>0</v>
      </c>
      <c r="AB56">
        <v>0.59217554388597138</v>
      </c>
      <c r="AC56">
        <v>0</v>
      </c>
      <c r="AD56">
        <v>0</v>
      </c>
      <c r="AE56">
        <v>4.8752588947766844</v>
      </c>
      <c r="AF56">
        <v>2.6230983772819472</v>
      </c>
      <c r="AG56">
        <v>12.413128000000002</v>
      </c>
      <c r="AH56">
        <v>0</v>
      </c>
      <c r="AI56">
        <v>0</v>
      </c>
      <c r="AJ56">
        <v>0</v>
      </c>
      <c r="AK56">
        <v>15.501441292356187</v>
      </c>
      <c r="AL56">
        <v>0</v>
      </c>
      <c r="AM56">
        <v>0</v>
      </c>
      <c r="AN56">
        <v>0</v>
      </c>
      <c r="AO56">
        <v>0</v>
      </c>
      <c r="AP56">
        <v>1.7027400000000004</v>
      </c>
      <c r="AQ56">
        <v>0</v>
      </c>
      <c r="AR56">
        <v>0.32826902173913047</v>
      </c>
      <c r="AS56">
        <v>1.352963871543265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437.43907500158321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2.52993015680212</v>
      </c>
      <c r="L57">
        <v>205.60000000000002</v>
      </c>
      <c r="M57">
        <v>16.27</v>
      </c>
      <c r="N57">
        <v>35.130000000000003</v>
      </c>
      <c r="O57">
        <v>0</v>
      </c>
      <c r="P57">
        <v>41.314368192873005</v>
      </c>
      <c r="Q57">
        <v>3.5500000000000003</v>
      </c>
      <c r="R57">
        <v>3.45</v>
      </c>
      <c r="S57">
        <v>4.5</v>
      </c>
      <c r="T57">
        <v>0</v>
      </c>
      <c r="U57">
        <v>24.471227058469559</v>
      </c>
      <c r="V57">
        <v>3.37</v>
      </c>
      <c r="W57">
        <v>13.78</v>
      </c>
      <c r="X57">
        <v>42.82446786310517</v>
      </c>
      <c r="Y57">
        <v>0</v>
      </c>
      <c r="Z57">
        <v>0</v>
      </c>
      <c r="AA57">
        <v>0</v>
      </c>
      <c r="AB57">
        <v>0.59217554388597138</v>
      </c>
      <c r="AC57">
        <v>0</v>
      </c>
      <c r="AD57">
        <v>0</v>
      </c>
      <c r="AE57">
        <v>4.8752588947766844</v>
      </c>
      <c r="AF57">
        <v>2.6230983772819472</v>
      </c>
      <c r="AG57">
        <v>12.413128000000002</v>
      </c>
      <c r="AH57">
        <v>0</v>
      </c>
      <c r="AI57">
        <v>0</v>
      </c>
      <c r="AJ57">
        <v>0</v>
      </c>
      <c r="AK57">
        <v>15.501441292356187</v>
      </c>
      <c r="AL57">
        <v>0</v>
      </c>
      <c r="AM57">
        <v>0</v>
      </c>
      <c r="AN57">
        <v>0</v>
      </c>
      <c r="AO57">
        <v>0</v>
      </c>
      <c r="AP57">
        <v>1.7027400000000004</v>
      </c>
      <c r="AQ57">
        <v>0</v>
      </c>
      <c r="AR57">
        <v>0.32826902173913047</v>
      </c>
      <c r="AS57">
        <v>1.352963871543265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436.17906827283298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2.52993015680212</v>
      </c>
      <c r="L58">
        <v>205.60000000000002</v>
      </c>
      <c r="M58">
        <v>19.64</v>
      </c>
      <c r="N58">
        <v>35.130000000000003</v>
      </c>
      <c r="O58">
        <v>0</v>
      </c>
      <c r="P58">
        <v>41.314368192873005</v>
      </c>
      <c r="Q58">
        <v>3.5500000000000003</v>
      </c>
      <c r="R58">
        <v>3.45</v>
      </c>
      <c r="S58">
        <v>4.5</v>
      </c>
      <c r="T58">
        <v>0</v>
      </c>
      <c r="U58">
        <v>24.49</v>
      </c>
      <c r="V58">
        <v>3.37</v>
      </c>
      <c r="W58">
        <v>13.28447741065408</v>
      </c>
      <c r="X58">
        <v>42.82446786310517</v>
      </c>
      <c r="Y58">
        <v>0</v>
      </c>
      <c r="Z58">
        <v>0</v>
      </c>
      <c r="AA58">
        <v>0</v>
      </c>
      <c r="AB58">
        <v>0.59217554388597138</v>
      </c>
      <c r="AC58">
        <v>0</v>
      </c>
      <c r="AD58">
        <v>0</v>
      </c>
      <c r="AE58">
        <v>4.8752588947766844</v>
      </c>
      <c r="AF58">
        <v>2.6230983772819472</v>
      </c>
      <c r="AG58">
        <v>12.413128000000002</v>
      </c>
      <c r="AH58">
        <v>0</v>
      </c>
      <c r="AI58">
        <v>0</v>
      </c>
      <c r="AJ58">
        <v>0</v>
      </c>
      <c r="AK58">
        <v>15.501441292356187</v>
      </c>
      <c r="AL58">
        <v>0</v>
      </c>
      <c r="AM58">
        <v>0</v>
      </c>
      <c r="AN58">
        <v>0</v>
      </c>
      <c r="AO58">
        <v>0</v>
      </c>
      <c r="AP58">
        <v>1.7027400000000004</v>
      </c>
      <c r="AQ58">
        <v>0</v>
      </c>
      <c r="AR58">
        <v>0.32826902173913047</v>
      </c>
      <c r="AS58">
        <v>1.352963871543265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439.07231862501754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2.5299999999999998</v>
      </c>
      <c r="L59">
        <v>205.60000000000002</v>
      </c>
      <c r="M59">
        <v>21.92</v>
      </c>
      <c r="N59">
        <v>35.130000000000003</v>
      </c>
      <c r="O59">
        <v>0</v>
      </c>
      <c r="P59">
        <v>40.4</v>
      </c>
      <c r="Q59">
        <v>3.5500000000000003</v>
      </c>
      <c r="R59">
        <v>3.45</v>
      </c>
      <c r="S59">
        <v>4.5</v>
      </c>
      <c r="T59">
        <v>0</v>
      </c>
      <c r="U59">
        <v>24.49</v>
      </c>
      <c r="V59">
        <v>3.3722362309223626</v>
      </c>
      <c r="W59">
        <v>10.346512803234502</v>
      </c>
      <c r="X59">
        <v>42.82</v>
      </c>
      <c r="Y59">
        <v>0</v>
      </c>
      <c r="Z59">
        <v>0</v>
      </c>
      <c r="AA59">
        <v>0</v>
      </c>
      <c r="AB59">
        <v>0.59217554388597138</v>
      </c>
      <c r="AC59">
        <v>0</v>
      </c>
      <c r="AD59">
        <v>0</v>
      </c>
      <c r="AE59">
        <v>4.8752588947766844</v>
      </c>
      <c r="AF59">
        <v>2.6230983772819472</v>
      </c>
      <c r="AG59">
        <v>12.413128000000002</v>
      </c>
      <c r="AH59">
        <v>0</v>
      </c>
      <c r="AI59">
        <v>0</v>
      </c>
      <c r="AJ59">
        <v>0</v>
      </c>
      <c r="AK59">
        <v>15.501441292356187</v>
      </c>
      <c r="AL59">
        <v>0</v>
      </c>
      <c r="AM59">
        <v>0</v>
      </c>
      <c r="AN59">
        <v>0</v>
      </c>
      <c r="AO59">
        <v>0</v>
      </c>
      <c r="AP59">
        <v>1.7027400000000004</v>
      </c>
      <c r="AQ59">
        <v>0</v>
      </c>
      <c r="AR59">
        <v>0.19634782608695653</v>
      </c>
      <c r="AS59">
        <v>1.352963871543265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437.36590284008776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2.5299999999999998</v>
      </c>
      <c r="L60">
        <v>205.60000000000002</v>
      </c>
      <c r="M60">
        <v>22.18</v>
      </c>
      <c r="N60">
        <v>35.130000000000003</v>
      </c>
      <c r="O60">
        <v>0</v>
      </c>
      <c r="P60">
        <v>41.309999999999995</v>
      </c>
      <c r="Q60">
        <v>3.5500000000000003</v>
      </c>
      <c r="R60">
        <v>3.45</v>
      </c>
      <c r="S60">
        <v>4.5</v>
      </c>
      <c r="T60">
        <v>0</v>
      </c>
      <c r="U60">
        <v>24.49</v>
      </c>
      <c r="V60">
        <v>3.3722362309223626</v>
      </c>
      <c r="W60">
        <v>13.283487394957984</v>
      </c>
      <c r="X60">
        <v>42.82</v>
      </c>
      <c r="Y60">
        <v>0</v>
      </c>
      <c r="Z60">
        <v>0</v>
      </c>
      <c r="AA60">
        <v>0</v>
      </c>
      <c r="AB60">
        <v>0.59217554388597138</v>
      </c>
      <c r="AC60">
        <v>0</v>
      </c>
      <c r="AD60">
        <v>0</v>
      </c>
      <c r="AE60">
        <v>4.8752588947766844</v>
      </c>
      <c r="AF60">
        <v>2.6230983772819472</v>
      </c>
      <c r="AG60">
        <v>12.413128000000002</v>
      </c>
      <c r="AH60">
        <v>0</v>
      </c>
      <c r="AI60">
        <v>0</v>
      </c>
      <c r="AJ60">
        <v>0</v>
      </c>
      <c r="AK60">
        <v>15.501441292356187</v>
      </c>
      <c r="AL60">
        <v>0</v>
      </c>
      <c r="AM60">
        <v>0</v>
      </c>
      <c r="AN60">
        <v>0</v>
      </c>
      <c r="AO60">
        <v>0</v>
      </c>
      <c r="AP60">
        <v>1.7027400000000004</v>
      </c>
      <c r="AQ60">
        <v>0</v>
      </c>
      <c r="AR60">
        <v>0.19634782608695653</v>
      </c>
      <c r="AS60">
        <v>1.352963871543265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441.47287743181136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2.5299999999999998</v>
      </c>
      <c r="L61">
        <v>205.60000000000002</v>
      </c>
      <c r="M61">
        <v>23.39</v>
      </c>
      <c r="N61">
        <v>35.130000000000003</v>
      </c>
      <c r="O61">
        <v>0</v>
      </c>
      <c r="P61">
        <v>41.309999999999995</v>
      </c>
      <c r="Q61">
        <v>3.3777284946236557</v>
      </c>
      <c r="R61">
        <v>3.45</v>
      </c>
      <c r="S61">
        <v>3.9999999999999991</v>
      </c>
      <c r="T61">
        <v>0</v>
      </c>
      <c r="U61">
        <v>24.49</v>
      </c>
      <c r="V61">
        <v>3.3722362309223626</v>
      </c>
      <c r="W61">
        <v>13.283487394957984</v>
      </c>
      <c r="X61">
        <v>42.82</v>
      </c>
      <c r="Y61">
        <v>0</v>
      </c>
      <c r="Z61">
        <v>0</v>
      </c>
      <c r="AA61">
        <v>0</v>
      </c>
      <c r="AB61">
        <v>0.59217554388597138</v>
      </c>
      <c r="AC61">
        <v>0</v>
      </c>
      <c r="AD61">
        <v>0</v>
      </c>
      <c r="AE61">
        <v>4.8752588947766844</v>
      </c>
      <c r="AF61">
        <v>2.6230983772819472</v>
      </c>
      <c r="AG61">
        <v>12.413128000000002</v>
      </c>
      <c r="AH61">
        <v>0</v>
      </c>
      <c r="AI61">
        <v>0</v>
      </c>
      <c r="AJ61">
        <v>0</v>
      </c>
      <c r="AK61">
        <v>15.501441292356187</v>
      </c>
      <c r="AL61">
        <v>0</v>
      </c>
      <c r="AM61">
        <v>0</v>
      </c>
      <c r="AN61">
        <v>0</v>
      </c>
      <c r="AO61">
        <v>0</v>
      </c>
      <c r="AP61">
        <v>1.7027400000000004</v>
      </c>
      <c r="AQ61">
        <v>0</v>
      </c>
      <c r="AR61">
        <v>0.19634782608695653</v>
      </c>
      <c r="AS61">
        <v>1.352963871543265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442.01060592643501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2.5299999999999998</v>
      </c>
      <c r="L62">
        <v>204.39</v>
      </c>
      <c r="M62">
        <v>23.66</v>
      </c>
      <c r="N62">
        <v>35.130000000000003</v>
      </c>
      <c r="O62">
        <v>0</v>
      </c>
      <c r="P62">
        <v>41.309999999999995</v>
      </c>
      <c r="Q62">
        <v>3.3777284946236557</v>
      </c>
      <c r="R62">
        <v>3.45</v>
      </c>
      <c r="S62">
        <v>4.34</v>
      </c>
      <c r="T62">
        <v>0</v>
      </c>
      <c r="U62">
        <v>24.49</v>
      </c>
      <c r="V62">
        <v>3.3722362309223626</v>
      </c>
      <c r="W62">
        <v>13.283487394957984</v>
      </c>
      <c r="X62">
        <v>42.82</v>
      </c>
      <c r="Y62">
        <v>0</v>
      </c>
      <c r="Z62">
        <v>0</v>
      </c>
      <c r="AA62">
        <v>0</v>
      </c>
      <c r="AB62">
        <v>0.59217554388597138</v>
      </c>
      <c r="AC62">
        <v>0</v>
      </c>
      <c r="AD62">
        <v>0</v>
      </c>
      <c r="AE62">
        <v>4.8752588947766844</v>
      </c>
      <c r="AF62">
        <v>2.6230983772819472</v>
      </c>
      <c r="AG62">
        <v>12.413128000000002</v>
      </c>
      <c r="AH62">
        <v>0</v>
      </c>
      <c r="AI62">
        <v>0</v>
      </c>
      <c r="AJ62">
        <v>0</v>
      </c>
      <c r="AK62">
        <v>15.501441292356187</v>
      </c>
      <c r="AL62">
        <v>0</v>
      </c>
      <c r="AM62">
        <v>0</v>
      </c>
      <c r="AN62">
        <v>0</v>
      </c>
      <c r="AO62">
        <v>0</v>
      </c>
      <c r="AP62">
        <v>1.7027400000000004</v>
      </c>
      <c r="AQ62">
        <v>0</v>
      </c>
      <c r="AR62">
        <v>0.19634782608695653</v>
      </c>
      <c r="AS62">
        <v>1.352963871543265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441.41060592643493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2.52993015680212</v>
      </c>
      <c r="L63">
        <v>205.60000000000002</v>
      </c>
      <c r="M63">
        <v>24.869999999999997</v>
      </c>
      <c r="N63">
        <v>35.130000000000003</v>
      </c>
      <c r="O63">
        <v>0</v>
      </c>
      <c r="P63">
        <v>41.309999999999995</v>
      </c>
      <c r="Q63">
        <v>3.5500000000000003</v>
      </c>
      <c r="R63">
        <v>3.45</v>
      </c>
      <c r="S63">
        <v>4.5</v>
      </c>
      <c r="T63">
        <v>0</v>
      </c>
      <c r="U63">
        <v>24.49</v>
      </c>
      <c r="V63">
        <v>5.9265543288785585</v>
      </c>
      <c r="W63">
        <v>13.283487394957984</v>
      </c>
      <c r="X63">
        <v>42.82</v>
      </c>
      <c r="Y63">
        <v>0</v>
      </c>
      <c r="Z63">
        <v>0</v>
      </c>
      <c r="AA63">
        <v>0</v>
      </c>
      <c r="AB63">
        <v>0.59217554388597138</v>
      </c>
      <c r="AC63">
        <v>0</v>
      </c>
      <c r="AD63">
        <v>0</v>
      </c>
      <c r="AE63">
        <v>4.8752588947766844</v>
      </c>
      <c r="AF63">
        <v>2.6230983772819472</v>
      </c>
      <c r="AG63">
        <v>12.413128000000002</v>
      </c>
      <c r="AH63">
        <v>0</v>
      </c>
      <c r="AI63">
        <v>0</v>
      </c>
      <c r="AJ63">
        <v>0</v>
      </c>
      <c r="AK63">
        <v>15.501441292356187</v>
      </c>
      <c r="AL63">
        <v>0</v>
      </c>
      <c r="AM63">
        <v>0</v>
      </c>
      <c r="AN63">
        <v>0</v>
      </c>
      <c r="AO63">
        <v>0</v>
      </c>
      <c r="AP63">
        <v>1.7027400000000004</v>
      </c>
      <c r="AQ63">
        <v>0</v>
      </c>
      <c r="AR63">
        <v>0.19634782608695653</v>
      </c>
      <c r="AS63">
        <v>1.352963871543265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446.71712568656972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2.5299999999999998</v>
      </c>
      <c r="L64">
        <v>205.60000000000002</v>
      </c>
      <c r="M64">
        <v>25.14</v>
      </c>
      <c r="N64">
        <v>35.130000000000003</v>
      </c>
      <c r="O64">
        <v>0</v>
      </c>
      <c r="P64">
        <v>41.309999999999995</v>
      </c>
      <c r="Q64">
        <v>3.5500000000000003</v>
      </c>
      <c r="R64">
        <v>3.45</v>
      </c>
      <c r="S64">
        <v>4.5</v>
      </c>
      <c r="T64">
        <v>0</v>
      </c>
      <c r="U64">
        <v>24.49</v>
      </c>
      <c r="V64">
        <v>6.1534453781512601</v>
      </c>
      <c r="W64">
        <v>13.283487394957984</v>
      </c>
      <c r="X64">
        <v>42.82</v>
      </c>
      <c r="Y64">
        <v>0</v>
      </c>
      <c r="Z64">
        <v>0</v>
      </c>
      <c r="AA64">
        <v>0</v>
      </c>
      <c r="AB64">
        <v>0.59217554388597138</v>
      </c>
      <c r="AC64">
        <v>0</v>
      </c>
      <c r="AD64">
        <v>0</v>
      </c>
      <c r="AE64">
        <v>4.8752588947766844</v>
      </c>
      <c r="AF64">
        <v>2.6230983772819472</v>
      </c>
      <c r="AG64">
        <v>12.413128000000002</v>
      </c>
      <c r="AH64">
        <v>0</v>
      </c>
      <c r="AI64">
        <v>0</v>
      </c>
      <c r="AJ64">
        <v>0</v>
      </c>
      <c r="AK64">
        <v>15.501441292356187</v>
      </c>
      <c r="AL64">
        <v>0</v>
      </c>
      <c r="AM64">
        <v>0</v>
      </c>
      <c r="AN64">
        <v>0</v>
      </c>
      <c r="AO64">
        <v>0</v>
      </c>
      <c r="AP64">
        <v>1.7027400000000004</v>
      </c>
      <c r="AQ64">
        <v>0</v>
      </c>
      <c r="AR64">
        <v>0.19634782608695653</v>
      </c>
      <c r="AS64">
        <v>1.352963871543265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447.21408657904027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2.5299999999999998</v>
      </c>
      <c r="L65">
        <v>204.39</v>
      </c>
      <c r="M65">
        <v>26.35</v>
      </c>
      <c r="N65">
        <v>35.130000000000003</v>
      </c>
      <c r="O65">
        <v>0</v>
      </c>
      <c r="P65">
        <v>41.309999999999995</v>
      </c>
      <c r="Q65">
        <v>3.3777284946236557</v>
      </c>
      <c r="R65">
        <v>3.38</v>
      </c>
      <c r="S65">
        <v>4.34</v>
      </c>
      <c r="T65">
        <v>0</v>
      </c>
      <c r="U65">
        <v>24.49</v>
      </c>
      <c r="V65">
        <v>6.1534453781512601</v>
      </c>
      <c r="W65">
        <v>13.283487394957984</v>
      </c>
      <c r="X65">
        <v>42.82</v>
      </c>
      <c r="Y65">
        <v>0</v>
      </c>
      <c r="Z65">
        <v>0</v>
      </c>
      <c r="AA65">
        <v>0</v>
      </c>
      <c r="AB65">
        <v>0.59217554388597138</v>
      </c>
      <c r="AC65">
        <v>0</v>
      </c>
      <c r="AD65">
        <v>2.6999545798637401</v>
      </c>
      <c r="AE65">
        <v>9.7505177895533688</v>
      </c>
      <c r="AF65">
        <v>2.6230983772819472</v>
      </c>
      <c r="AG65">
        <v>12.413128000000002</v>
      </c>
      <c r="AH65">
        <v>6.9183495248152065</v>
      </c>
      <c r="AI65">
        <v>0</v>
      </c>
      <c r="AJ65">
        <v>0</v>
      </c>
      <c r="AK65">
        <v>15.501441292356187</v>
      </c>
      <c r="AL65">
        <v>0</v>
      </c>
      <c r="AM65">
        <v>0</v>
      </c>
      <c r="AN65">
        <v>0</v>
      </c>
      <c r="AO65">
        <v>0</v>
      </c>
      <c r="AP65">
        <v>3.0311840000000005</v>
      </c>
      <c r="AQ65">
        <v>0</v>
      </c>
      <c r="AR65">
        <v>0.19634782608695653</v>
      </c>
      <c r="AS65">
        <v>1.352963871543265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462.63382207311952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2.5299999999999998</v>
      </c>
      <c r="L66">
        <v>287.93</v>
      </c>
      <c r="M66">
        <v>26.62</v>
      </c>
      <c r="N66">
        <v>35.130000000000003</v>
      </c>
      <c r="O66">
        <v>0</v>
      </c>
      <c r="P66">
        <v>41.309999999999995</v>
      </c>
      <c r="Q66">
        <v>3.3777284946236557</v>
      </c>
      <c r="R66">
        <v>6.2665243902439025</v>
      </c>
      <c r="S66">
        <v>7.81</v>
      </c>
      <c r="T66">
        <v>0</v>
      </c>
      <c r="U66">
        <v>24.49</v>
      </c>
      <c r="V66">
        <v>6.1534453781512601</v>
      </c>
      <c r="W66">
        <v>13.283487394957984</v>
      </c>
      <c r="X66">
        <v>42.82</v>
      </c>
      <c r="Y66">
        <v>0</v>
      </c>
      <c r="Z66">
        <v>0</v>
      </c>
      <c r="AA66">
        <v>0</v>
      </c>
      <c r="AB66">
        <v>0.59217554388597138</v>
      </c>
      <c r="AC66">
        <v>0</v>
      </c>
      <c r="AD66">
        <v>2.6999545798637401</v>
      </c>
      <c r="AE66">
        <v>9.7505177895533688</v>
      </c>
      <c r="AF66">
        <v>2.6230983772819472</v>
      </c>
      <c r="AG66">
        <v>12.413128000000002</v>
      </c>
      <c r="AH66">
        <v>13.836699049630413</v>
      </c>
      <c r="AI66">
        <v>0</v>
      </c>
      <c r="AJ66">
        <v>0</v>
      </c>
      <c r="AK66">
        <v>15.501441292356187</v>
      </c>
      <c r="AL66">
        <v>0</v>
      </c>
      <c r="AM66">
        <v>0</v>
      </c>
      <c r="AN66">
        <v>0</v>
      </c>
      <c r="AO66">
        <v>0</v>
      </c>
      <c r="AP66">
        <v>1.7027400000000004</v>
      </c>
      <c r="AQ66">
        <v>0</v>
      </c>
      <c r="AR66">
        <v>0.19634782608695653</v>
      </c>
      <c r="AS66">
        <v>1.352963871543265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558.39025198817853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2.5299999999999998</v>
      </c>
      <c r="L67">
        <v>366.89000000000004</v>
      </c>
      <c r="M67">
        <v>27.17</v>
      </c>
      <c r="N67">
        <v>35.130000000000003</v>
      </c>
      <c r="O67">
        <v>0</v>
      </c>
      <c r="P67">
        <v>41.309999999999995</v>
      </c>
      <c r="Q67">
        <v>3.3777284946236557</v>
      </c>
      <c r="R67">
        <v>6.2665243902439025</v>
      </c>
      <c r="S67">
        <v>7.81</v>
      </c>
      <c r="T67">
        <v>0</v>
      </c>
      <c r="U67">
        <v>24.49</v>
      </c>
      <c r="V67">
        <v>6.15</v>
      </c>
      <c r="W67">
        <v>13.29</v>
      </c>
      <c r="X67">
        <v>42.82</v>
      </c>
      <c r="Y67">
        <v>0</v>
      </c>
      <c r="Z67">
        <v>0</v>
      </c>
      <c r="AA67">
        <v>0</v>
      </c>
      <c r="AB67">
        <v>0.59217554388597138</v>
      </c>
      <c r="AC67">
        <v>0</v>
      </c>
      <c r="AD67">
        <v>2.6999545798637401</v>
      </c>
      <c r="AE67">
        <v>9.7505177895533688</v>
      </c>
      <c r="AF67">
        <v>2.6230983772819472</v>
      </c>
      <c r="AG67">
        <v>12.413128000000002</v>
      </c>
      <c r="AH67">
        <v>13.836699049630413</v>
      </c>
      <c r="AI67">
        <v>0</v>
      </c>
      <c r="AJ67">
        <v>0</v>
      </c>
      <c r="AK67">
        <v>15.501441292356187</v>
      </c>
      <c r="AL67">
        <v>0</v>
      </c>
      <c r="AM67">
        <v>0</v>
      </c>
      <c r="AN67">
        <v>0</v>
      </c>
      <c r="AO67">
        <v>0</v>
      </c>
      <c r="AP67">
        <v>1.7027400000000004</v>
      </c>
      <c r="AQ67">
        <v>4.5686301587301577</v>
      </c>
      <c r="AR67">
        <v>0.19634782608695653</v>
      </c>
      <c r="AS67">
        <v>1.352963871543265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642.47194937379948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2.5299999999999998</v>
      </c>
      <c r="L68">
        <v>366.89000000000004</v>
      </c>
      <c r="M68">
        <v>27.220000000000002</v>
      </c>
      <c r="N68">
        <v>35.130000000000003</v>
      </c>
      <c r="O68">
        <v>0</v>
      </c>
      <c r="P68">
        <v>41.309999999999995</v>
      </c>
      <c r="Q68">
        <v>5.76</v>
      </c>
      <c r="R68">
        <v>6.2665243902439025</v>
      </c>
      <c r="S68">
        <v>7.81</v>
      </c>
      <c r="T68">
        <v>0</v>
      </c>
      <c r="U68">
        <v>24.49</v>
      </c>
      <c r="V68">
        <v>6.15</v>
      </c>
      <c r="W68">
        <v>13.29</v>
      </c>
      <c r="X68">
        <v>42.82</v>
      </c>
      <c r="Y68">
        <v>0</v>
      </c>
      <c r="Z68">
        <v>0</v>
      </c>
      <c r="AA68">
        <v>0</v>
      </c>
      <c r="AB68">
        <v>0.59217554388597138</v>
      </c>
      <c r="AC68">
        <v>0</v>
      </c>
      <c r="AD68">
        <v>2.6999545798637401</v>
      </c>
      <c r="AE68">
        <v>9.7505177895533688</v>
      </c>
      <c r="AF68">
        <v>2.6230983772819472</v>
      </c>
      <c r="AG68">
        <v>12.413128000000002</v>
      </c>
      <c r="AH68">
        <v>20.586308342133051</v>
      </c>
      <c r="AI68">
        <v>0</v>
      </c>
      <c r="AJ68">
        <v>0</v>
      </c>
      <c r="AK68">
        <v>15.501441292356187</v>
      </c>
      <c r="AL68">
        <v>0</v>
      </c>
      <c r="AM68">
        <v>0</v>
      </c>
      <c r="AN68">
        <v>0</v>
      </c>
      <c r="AO68">
        <v>0</v>
      </c>
      <c r="AP68">
        <v>1.7027400000000004</v>
      </c>
      <c r="AQ68">
        <v>9.1311238095238085</v>
      </c>
      <c r="AR68">
        <v>0.19634782608695653</v>
      </c>
      <c r="AS68">
        <v>1.352963871543265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656.21632382247219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4.88</v>
      </c>
      <c r="L69">
        <v>366.88</v>
      </c>
      <c r="M69">
        <v>27.220000000000002</v>
      </c>
      <c r="N69">
        <v>35.130000000000003</v>
      </c>
      <c r="O69">
        <v>0</v>
      </c>
      <c r="P69">
        <v>41.309999999999995</v>
      </c>
      <c r="Q69">
        <v>6.0830691569914181</v>
      </c>
      <c r="R69">
        <v>6.19</v>
      </c>
      <c r="S69">
        <v>7.8069300314465409</v>
      </c>
      <c r="T69">
        <v>0</v>
      </c>
      <c r="U69">
        <v>24.740613606488253</v>
      </c>
      <c r="V69">
        <v>6.15</v>
      </c>
      <c r="W69">
        <v>13.29</v>
      </c>
      <c r="X69">
        <v>42.82</v>
      </c>
      <c r="Y69">
        <v>0</v>
      </c>
      <c r="Z69">
        <v>0</v>
      </c>
      <c r="AA69">
        <v>0</v>
      </c>
      <c r="AB69">
        <v>0.59217554388597138</v>
      </c>
      <c r="AC69">
        <v>0</v>
      </c>
      <c r="AD69">
        <v>2.6999545798637401</v>
      </c>
      <c r="AE69">
        <v>9.7505177895533688</v>
      </c>
      <c r="AF69">
        <v>2.6230983772819472</v>
      </c>
      <c r="AG69">
        <v>12.413128000000002</v>
      </c>
      <c r="AH69">
        <v>27.673398099260826</v>
      </c>
      <c r="AI69">
        <v>0</v>
      </c>
      <c r="AJ69">
        <v>0</v>
      </c>
      <c r="AK69">
        <v>15.501441292356187</v>
      </c>
      <c r="AL69">
        <v>0</v>
      </c>
      <c r="AM69">
        <v>0</v>
      </c>
      <c r="AN69">
        <v>0</v>
      </c>
      <c r="AO69">
        <v>0</v>
      </c>
      <c r="AP69">
        <v>1.7027400000000004</v>
      </c>
      <c r="AQ69">
        <v>9.1311238095238085</v>
      </c>
      <c r="AR69">
        <v>0.19634782608695653</v>
      </c>
      <c r="AS69">
        <v>1.352963871543265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666.13750198428227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4.7699999999999996</v>
      </c>
      <c r="L70">
        <v>366.89</v>
      </c>
      <c r="M70">
        <v>27.220000000000002</v>
      </c>
      <c r="N70">
        <v>35.130000000000003</v>
      </c>
      <c r="O70">
        <v>0</v>
      </c>
      <c r="P70">
        <v>41.309999999999995</v>
      </c>
      <c r="Q70">
        <v>6.0830691569914181</v>
      </c>
      <c r="R70">
        <v>6.2669324853228954</v>
      </c>
      <c r="S70">
        <v>7.8100000000000005</v>
      </c>
      <c r="T70">
        <v>0</v>
      </c>
      <c r="U70">
        <v>24.78</v>
      </c>
      <c r="V70">
        <v>6.15</v>
      </c>
      <c r="W70">
        <v>13.29</v>
      </c>
      <c r="X70">
        <v>42.82</v>
      </c>
      <c r="Y70">
        <v>0</v>
      </c>
      <c r="Z70">
        <v>0</v>
      </c>
      <c r="AA70">
        <v>0</v>
      </c>
      <c r="AB70">
        <v>0.59217554388597138</v>
      </c>
      <c r="AC70">
        <v>0</v>
      </c>
      <c r="AD70">
        <v>2.6999545798637401</v>
      </c>
      <c r="AE70">
        <v>9.7505177895533688</v>
      </c>
      <c r="AF70">
        <v>2.6230983772819472</v>
      </c>
      <c r="AG70">
        <v>12.413128000000002</v>
      </c>
      <c r="AH70">
        <v>27.673398099260826</v>
      </c>
      <c r="AI70">
        <v>0</v>
      </c>
      <c r="AJ70">
        <v>0</v>
      </c>
      <c r="AK70">
        <v>15.501441292356187</v>
      </c>
      <c r="AL70">
        <v>0</v>
      </c>
      <c r="AM70">
        <v>0</v>
      </c>
      <c r="AN70">
        <v>0</v>
      </c>
      <c r="AO70">
        <v>0</v>
      </c>
      <c r="AP70">
        <v>1.7027400000000004</v>
      </c>
      <c r="AQ70">
        <v>13.699753968253965</v>
      </c>
      <c r="AR70">
        <v>0.19634782608695653</v>
      </c>
      <c r="AS70">
        <v>1.352963871543265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670.72552099040047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</v>
      </c>
      <c r="L71">
        <v>200.8</v>
      </c>
      <c r="M71">
        <v>27.220000000000002</v>
      </c>
      <c r="N71">
        <v>35.130000000000003</v>
      </c>
      <c r="O71">
        <v>0</v>
      </c>
      <c r="P71">
        <v>41.309999999999995</v>
      </c>
      <c r="Q71">
        <v>6.08</v>
      </c>
      <c r="R71">
        <v>6.2699999999999987</v>
      </c>
      <c r="S71">
        <v>7.81</v>
      </c>
      <c r="T71">
        <v>0</v>
      </c>
      <c r="U71">
        <v>24.78</v>
      </c>
      <c r="V71">
        <v>6.15</v>
      </c>
      <c r="W71">
        <v>13.29</v>
      </c>
      <c r="X71">
        <v>42.82</v>
      </c>
      <c r="Y71">
        <v>0</v>
      </c>
      <c r="Z71">
        <v>0</v>
      </c>
      <c r="AA71">
        <v>0</v>
      </c>
      <c r="AB71">
        <v>0.70876969242310561</v>
      </c>
      <c r="AC71">
        <v>0</v>
      </c>
      <c r="AD71">
        <v>2.6999545798637401</v>
      </c>
      <c r="AE71">
        <v>9.7505177895533688</v>
      </c>
      <c r="AF71">
        <v>2.6230983772819472</v>
      </c>
      <c r="AG71">
        <v>12.413128000000002</v>
      </c>
      <c r="AH71">
        <v>27.673398099260826</v>
      </c>
      <c r="AI71">
        <v>0</v>
      </c>
      <c r="AJ71">
        <v>0</v>
      </c>
      <c r="AK71">
        <v>15.501441292356187</v>
      </c>
      <c r="AL71">
        <v>0</v>
      </c>
      <c r="AM71">
        <v>0</v>
      </c>
      <c r="AN71">
        <v>0</v>
      </c>
      <c r="AO71">
        <v>0</v>
      </c>
      <c r="AP71">
        <v>1.7027400000000004</v>
      </c>
      <c r="AQ71">
        <v>13.699753968253965</v>
      </c>
      <c r="AR71">
        <v>0.19634782608695653</v>
      </c>
      <c r="AS71">
        <v>1.352963871543265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504.98211349662336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</v>
      </c>
      <c r="L72">
        <v>200.8</v>
      </c>
      <c r="M72">
        <v>27.220000000000002</v>
      </c>
      <c r="N72">
        <v>35.130000000000003</v>
      </c>
      <c r="O72">
        <v>0</v>
      </c>
      <c r="P72">
        <v>41.309999999999995</v>
      </c>
      <c r="Q72">
        <v>6.08</v>
      </c>
      <c r="R72">
        <v>6.2699999999999987</v>
      </c>
      <c r="S72">
        <v>7.81</v>
      </c>
      <c r="T72">
        <v>0</v>
      </c>
      <c r="U72">
        <v>24.78</v>
      </c>
      <c r="V72">
        <v>6.15</v>
      </c>
      <c r="W72">
        <v>13.29</v>
      </c>
      <c r="X72">
        <v>42.82</v>
      </c>
      <c r="Y72">
        <v>0</v>
      </c>
      <c r="Z72">
        <v>0.32522727272727275</v>
      </c>
      <c r="AA72">
        <v>3.5030970464135023</v>
      </c>
      <c r="AB72">
        <v>1.1843510877719428</v>
      </c>
      <c r="AC72">
        <v>2.8625969844510757</v>
      </c>
      <c r="AD72">
        <v>5.4029772899318695</v>
      </c>
      <c r="AE72">
        <v>9.7505177895533688</v>
      </c>
      <c r="AF72">
        <v>2.6230983772819472</v>
      </c>
      <c r="AG72">
        <v>12.413128000000002</v>
      </c>
      <c r="AH72">
        <v>34.591747624076035</v>
      </c>
      <c r="AI72">
        <v>0</v>
      </c>
      <c r="AJ72">
        <v>0</v>
      </c>
      <c r="AK72">
        <v>15.501441292356187</v>
      </c>
      <c r="AL72">
        <v>0</v>
      </c>
      <c r="AM72">
        <v>0</v>
      </c>
      <c r="AN72">
        <v>0</v>
      </c>
      <c r="AO72">
        <v>0</v>
      </c>
      <c r="AP72">
        <v>1.7027400000000004</v>
      </c>
      <c r="AQ72">
        <v>13.699753968253965</v>
      </c>
      <c r="AR72">
        <v>0.19634782608695653</v>
      </c>
      <c r="AS72">
        <v>1.352963871543265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521.76998843044737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</v>
      </c>
      <c r="L73">
        <v>200.8</v>
      </c>
      <c r="M73">
        <v>27.220000000000002</v>
      </c>
      <c r="N73">
        <v>35.130000000000003</v>
      </c>
      <c r="O73">
        <v>0</v>
      </c>
      <c r="P73">
        <v>41.309999999999995</v>
      </c>
      <c r="Q73">
        <v>6.08</v>
      </c>
      <c r="R73">
        <v>6.2699999999999987</v>
      </c>
      <c r="S73">
        <v>7.81</v>
      </c>
      <c r="T73">
        <v>0</v>
      </c>
      <c r="U73">
        <v>24.78</v>
      </c>
      <c r="V73">
        <v>6.15</v>
      </c>
      <c r="W73">
        <v>13.29</v>
      </c>
      <c r="X73">
        <v>42.82</v>
      </c>
      <c r="Y73">
        <v>0</v>
      </c>
      <c r="Z73">
        <v>0.97568181818181832</v>
      </c>
      <c r="AA73">
        <v>8.3098860759493665</v>
      </c>
      <c r="AB73">
        <v>2.3656339084771192</v>
      </c>
      <c r="AC73">
        <v>5.7251939689021514</v>
      </c>
      <c r="AD73">
        <v>8.1059999999999999</v>
      </c>
      <c r="AE73">
        <v>9.7505177895533688</v>
      </c>
      <c r="AF73">
        <v>2.6230983772819472</v>
      </c>
      <c r="AG73">
        <v>12.413128000000002</v>
      </c>
      <c r="AH73">
        <v>41.510097148891248</v>
      </c>
      <c r="AI73">
        <v>0</v>
      </c>
      <c r="AJ73">
        <v>0</v>
      </c>
      <c r="AK73">
        <v>15.501441292356187</v>
      </c>
      <c r="AL73">
        <v>0</v>
      </c>
      <c r="AM73">
        <v>1.5586796699174792</v>
      </c>
      <c r="AN73">
        <v>0</v>
      </c>
      <c r="AO73">
        <v>0</v>
      </c>
      <c r="AP73">
        <v>1.7027400000000004</v>
      </c>
      <c r="AQ73">
        <v>18.41259206349206</v>
      </c>
      <c r="AR73">
        <v>0.19634782608695653</v>
      </c>
      <c r="AS73">
        <v>1.352963871543265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547.16400181063295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</v>
      </c>
      <c r="L74">
        <v>200.8</v>
      </c>
      <c r="M74">
        <v>27.220000000000002</v>
      </c>
      <c r="N74">
        <v>35.130000000000003</v>
      </c>
      <c r="O74">
        <v>0</v>
      </c>
      <c r="P74">
        <v>41.309999999999995</v>
      </c>
      <c r="Q74">
        <v>6.08</v>
      </c>
      <c r="R74">
        <v>6.2699999999999987</v>
      </c>
      <c r="S74">
        <v>7.81</v>
      </c>
      <c r="T74">
        <v>0</v>
      </c>
      <c r="U74">
        <v>24.78</v>
      </c>
      <c r="V74">
        <v>6.15</v>
      </c>
      <c r="W74">
        <v>13.29</v>
      </c>
      <c r="X74">
        <v>42.82</v>
      </c>
      <c r="Y74">
        <v>0</v>
      </c>
      <c r="Z74">
        <v>5.7865909090909087</v>
      </c>
      <c r="AA74">
        <v>12.466362869198313</v>
      </c>
      <c r="AB74">
        <v>11.687029257314327</v>
      </c>
      <c r="AC74">
        <v>8.5969954452646462</v>
      </c>
      <c r="AD74">
        <v>10.812090840272521</v>
      </c>
      <c r="AE74">
        <v>14.62270855412566</v>
      </c>
      <c r="AF74">
        <v>5.8321754563894528</v>
      </c>
      <c r="AG74">
        <v>12.413128000000002</v>
      </c>
      <c r="AH74">
        <v>41.510097148891248</v>
      </c>
      <c r="AI74">
        <v>0</v>
      </c>
      <c r="AJ74">
        <v>0</v>
      </c>
      <c r="AK74">
        <v>15.501441292356187</v>
      </c>
      <c r="AL74">
        <v>0</v>
      </c>
      <c r="AM74">
        <v>3.1173593398349584</v>
      </c>
      <c r="AN74">
        <v>0</v>
      </c>
      <c r="AO74">
        <v>0</v>
      </c>
      <c r="AP74">
        <v>1.7027400000000004</v>
      </c>
      <c r="AQ74">
        <v>18.41259206349206</v>
      </c>
      <c r="AR74">
        <v>0.81607065217391306</v>
      </c>
      <c r="AS74">
        <v>1.352963871543265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581.29034569994747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4.0101025549218683</v>
      </c>
      <c r="L75">
        <v>200.8</v>
      </c>
      <c r="M75">
        <v>27.220000000000002</v>
      </c>
      <c r="N75">
        <v>35.130000000000003</v>
      </c>
      <c r="O75">
        <v>0</v>
      </c>
      <c r="P75">
        <v>41.309999999999995</v>
      </c>
      <c r="Q75">
        <v>6.0830691569914181</v>
      </c>
      <c r="R75">
        <v>6.24</v>
      </c>
      <c r="S75">
        <v>7.7730687203791469</v>
      </c>
      <c r="T75">
        <v>0</v>
      </c>
      <c r="U75">
        <v>24.78</v>
      </c>
      <c r="V75">
        <v>6.15</v>
      </c>
      <c r="W75">
        <v>13.29</v>
      </c>
      <c r="X75">
        <v>42.82</v>
      </c>
      <c r="Y75">
        <v>0</v>
      </c>
      <c r="Z75">
        <v>5.7865909090909087</v>
      </c>
      <c r="AA75">
        <v>12.466362869198313</v>
      </c>
      <c r="AB75">
        <v>11.687029257314327</v>
      </c>
      <c r="AC75">
        <v>8.5969954452646462</v>
      </c>
      <c r="AD75">
        <v>10.812090840272521</v>
      </c>
      <c r="AE75">
        <v>14.62270855412566</v>
      </c>
      <c r="AF75">
        <v>5.8321754563894528</v>
      </c>
      <c r="AG75">
        <v>12.413128000000002</v>
      </c>
      <c r="AH75">
        <v>41.510097148891248</v>
      </c>
      <c r="AI75">
        <v>0</v>
      </c>
      <c r="AJ75">
        <v>0</v>
      </c>
      <c r="AK75">
        <v>15.501441292356187</v>
      </c>
      <c r="AL75">
        <v>0</v>
      </c>
      <c r="AM75">
        <v>3.1173593398349584</v>
      </c>
      <c r="AN75">
        <v>0</v>
      </c>
      <c r="AO75">
        <v>0</v>
      </c>
      <c r="AP75">
        <v>1.7027400000000004</v>
      </c>
      <c r="AQ75">
        <v>18.41259206349206</v>
      </c>
      <c r="AR75">
        <v>10.449385869565219</v>
      </c>
      <c r="AS75">
        <v>1.352963871543265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589.86990134963105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4.59</v>
      </c>
      <c r="L76">
        <v>200.8</v>
      </c>
      <c r="M76">
        <v>27.220000000000002</v>
      </c>
      <c r="N76">
        <v>35.130000000000003</v>
      </c>
      <c r="O76">
        <v>0</v>
      </c>
      <c r="P76">
        <v>41.309999999999995</v>
      </c>
      <c r="Q76">
        <v>6.0830691569914181</v>
      </c>
      <c r="R76">
        <v>6.2669324853228954</v>
      </c>
      <c r="S76">
        <v>7.8100000000000005</v>
      </c>
      <c r="T76">
        <v>0</v>
      </c>
      <c r="U76">
        <v>24.78</v>
      </c>
      <c r="V76">
        <v>6.15</v>
      </c>
      <c r="W76">
        <v>13.29</v>
      </c>
      <c r="X76">
        <v>42.82</v>
      </c>
      <c r="Y76">
        <v>0</v>
      </c>
      <c r="Z76">
        <v>5.7865909090909087</v>
      </c>
      <c r="AA76">
        <v>12.466362869198313</v>
      </c>
      <c r="AB76">
        <v>11.687029257314327</v>
      </c>
      <c r="AC76">
        <v>8.5969954452646462</v>
      </c>
      <c r="AD76">
        <v>10.812090840272521</v>
      </c>
      <c r="AE76">
        <v>14.62270855412566</v>
      </c>
      <c r="AF76">
        <v>5.8321754563894528</v>
      </c>
      <c r="AG76">
        <v>12.413128000000002</v>
      </c>
      <c r="AH76">
        <v>41.510097148891248</v>
      </c>
      <c r="AI76">
        <v>0</v>
      </c>
      <c r="AJ76">
        <v>0</v>
      </c>
      <c r="AK76">
        <v>15.501441292356187</v>
      </c>
      <c r="AL76">
        <v>0</v>
      </c>
      <c r="AM76">
        <v>3.1173593398349584</v>
      </c>
      <c r="AN76">
        <v>0</v>
      </c>
      <c r="AO76">
        <v>0</v>
      </c>
      <c r="AP76">
        <v>1.7027400000000004</v>
      </c>
      <c r="AQ76">
        <v>18.41259206349206</v>
      </c>
      <c r="AR76">
        <v>10.449385869565219</v>
      </c>
      <c r="AS76">
        <v>1.352963871543265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590.51366255965297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4.82</v>
      </c>
      <c r="L77">
        <v>200.8</v>
      </c>
      <c r="M77">
        <v>27.220000000000002</v>
      </c>
      <c r="N77">
        <v>35.130000000000003</v>
      </c>
      <c r="O77">
        <v>0</v>
      </c>
      <c r="P77">
        <v>41.309999999999995</v>
      </c>
      <c r="Q77">
        <v>6.0830691569914181</v>
      </c>
      <c r="R77">
        <v>6.2669324853228954</v>
      </c>
      <c r="S77">
        <v>7.8100000000000005</v>
      </c>
      <c r="T77">
        <v>0</v>
      </c>
      <c r="U77">
        <v>24.78</v>
      </c>
      <c r="V77">
        <v>6.15</v>
      </c>
      <c r="W77">
        <v>13.29</v>
      </c>
      <c r="X77">
        <v>42.82</v>
      </c>
      <c r="Y77">
        <v>0</v>
      </c>
      <c r="Z77">
        <v>5.7865909090909087</v>
      </c>
      <c r="AA77">
        <v>12.466362869198313</v>
      </c>
      <c r="AB77">
        <v>11.687029257314327</v>
      </c>
      <c r="AC77">
        <v>8.5969954452646462</v>
      </c>
      <c r="AD77">
        <v>10.812090840272521</v>
      </c>
      <c r="AE77">
        <v>14.62270855412566</v>
      </c>
      <c r="AF77">
        <v>5.8321754563894528</v>
      </c>
      <c r="AG77">
        <v>12.413128000000002</v>
      </c>
      <c r="AH77">
        <v>41.510097148891248</v>
      </c>
      <c r="AI77">
        <v>0</v>
      </c>
      <c r="AJ77">
        <v>0</v>
      </c>
      <c r="AK77">
        <v>15.501441292356187</v>
      </c>
      <c r="AL77">
        <v>0</v>
      </c>
      <c r="AM77">
        <v>3.1173593398349584</v>
      </c>
      <c r="AN77">
        <v>0</v>
      </c>
      <c r="AO77">
        <v>0</v>
      </c>
      <c r="AP77">
        <v>1.7027400000000004</v>
      </c>
      <c r="AQ77">
        <v>18.41259206349206</v>
      </c>
      <c r="AR77">
        <v>0.81607065217391306</v>
      </c>
      <c r="AS77">
        <v>1.352963871543265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581.11034734226178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4.82</v>
      </c>
      <c r="L78">
        <v>200.8</v>
      </c>
      <c r="M78">
        <v>27.220000000000002</v>
      </c>
      <c r="N78">
        <v>35.130000000000003</v>
      </c>
      <c r="O78">
        <v>0</v>
      </c>
      <c r="P78">
        <v>41.309999999999995</v>
      </c>
      <c r="Q78">
        <v>6.0830691569914181</v>
      </c>
      <c r="R78">
        <v>6.2669324853228954</v>
      </c>
      <c r="S78">
        <v>7.8100000000000005</v>
      </c>
      <c r="T78">
        <v>0</v>
      </c>
      <c r="U78">
        <v>24.78</v>
      </c>
      <c r="V78">
        <v>6.15</v>
      </c>
      <c r="W78">
        <v>13.29</v>
      </c>
      <c r="X78">
        <v>42.82</v>
      </c>
      <c r="Y78">
        <v>0</v>
      </c>
      <c r="Z78">
        <v>5.7865909090909087</v>
      </c>
      <c r="AA78">
        <v>12.466362869198313</v>
      </c>
      <c r="AB78">
        <v>11.687029257314327</v>
      </c>
      <c r="AC78">
        <v>8.5969954452646462</v>
      </c>
      <c r="AD78">
        <v>10.812090840272521</v>
      </c>
      <c r="AE78">
        <v>14.62270855412566</v>
      </c>
      <c r="AF78">
        <v>5.8321754563894528</v>
      </c>
      <c r="AG78">
        <v>12.413128000000002</v>
      </c>
      <c r="AH78">
        <v>41.510097148891248</v>
      </c>
      <c r="AI78">
        <v>0.75481225451688927</v>
      </c>
      <c r="AJ78">
        <v>0</v>
      </c>
      <c r="AK78">
        <v>15.501441292356187</v>
      </c>
      <c r="AL78">
        <v>0</v>
      </c>
      <c r="AM78">
        <v>3.1173593398349584</v>
      </c>
      <c r="AN78">
        <v>0</v>
      </c>
      <c r="AO78">
        <v>0</v>
      </c>
      <c r="AP78">
        <v>1.7027400000000004</v>
      </c>
      <c r="AQ78">
        <v>18.41259206349206</v>
      </c>
      <c r="AR78">
        <v>0.32826902173913047</v>
      </c>
      <c r="AS78">
        <v>1.352963871543265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581.37735796634388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5.9701369140445824</v>
      </c>
      <c r="L79">
        <v>322.48921634752787</v>
      </c>
      <c r="M79">
        <v>27.220000000000002</v>
      </c>
      <c r="N79">
        <v>35.130000000000003</v>
      </c>
      <c r="O79">
        <v>0</v>
      </c>
      <c r="P79">
        <v>41.309999999999995</v>
      </c>
      <c r="Q79">
        <v>6.08</v>
      </c>
      <c r="R79">
        <v>6.34</v>
      </c>
      <c r="S79">
        <v>7.81</v>
      </c>
      <c r="T79">
        <v>0</v>
      </c>
      <c r="U79">
        <v>24.78</v>
      </c>
      <c r="V79">
        <v>6.15</v>
      </c>
      <c r="W79">
        <v>13.29</v>
      </c>
      <c r="X79">
        <v>42.82</v>
      </c>
      <c r="Y79">
        <v>0</v>
      </c>
      <c r="Z79">
        <v>5.7865909090909087</v>
      </c>
      <c r="AA79">
        <v>12.466362869198313</v>
      </c>
      <c r="AB79">
        <v>11.687029257314327</v>
      </c>
      <c r="AC79">
        <v>8.5969954452646462</v>
      </c>
      <c r="AD79">
        <v>10.812090840272521</v>
      </c>
      <c r="AE79">
        <v>14.62270855412566</v>
      </c>
      <c r="AF79">
        <v>5.8321754563894528</v>
      </c>
      <c r="AG79">
        <v>12.413128000000002</v>
      </c>
      <c r="AH79">
        <v>41.510097148891248</v>
      </c>
      <c r="AI79">
        <v>1.8808939512961507</v>
      </c>
      <c r="AJ79">
        <v>0</v>
      </c>
      <c r="AK79">
        <v>15.501441292356187</v>
      </c>
      <c r="AL79">
        <v>0</v>
      </c>
      <c r="AM79">
        <v>3.1173593398349584</v>
      </c>
      <c r="AN79">
        <v>0</v>
      </c>
      <c r="AO79">
        <v>0</v>
      </c>
      <c r="AP79">
        <v>1.7027400000000004</v>
      </c>
      <c r="AQ79">
        <v>18.41259206349206</v>
      </c>
      <c r="AR79">
        <v>0.32826902173913047</v>
      </c>
      <c r="AS79">
        <v>1.352963871543265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705.41279128238102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4.9701350396696009</v>
      </c>
      <c r="L80">
        <v>366.89000000000004</v>
      </c>
      <c r="M80">
        <v>27.220000000000002</v>
      </c>
      <c r="N80">
        <v>35.130000000000003</v>
      </c>
      <c r="O80">
        <v>0</v>
      </c>
      <c r="P80">
        <v>41.309999999999995</v>
      </c>
      <c r="Q80">
        <v>6.08</v>
      </c>
      <c r="R80">
        <v>6.2699999999999987</v>
      </c>
      <c r="S80">
        <v>7.81</v>
      </c>
      <c r="T80">
        <v>0</v>
      </c>
      <c r="U80">
        <v>24.78</v>
      </c>
      <c r="V80">
        <v>6.15</v>
      </c>
      <c r="W80">
        <v>13.29</v>
      </c>
      <c r="X80">
        <v>42.82</v>
      </c>
      <c r="Y80">
        <v>0</v>
      </c>
      <c r="Z80">
        <v>5.7865909090909087</v>
      </c>
      <c r="AA80">
        <v>8.3068185654008424</v>
      </c>
      <c r="AB80">
        <v>11.687029257314327</v>
      </c>
      <c r="AC80">
        <v>8.5969954452646462</v>
      </c>
      <c r="AD80">
        <v>10.812090840272521</v>
      </c>
      <c r="AE80">
        <v>14.62270855412566</v>
      </c>
      <c r="AF80">
        <v>5.8321754563894528</v>
      </c>
      <c r="AG80">
        <v>12.413128000000002</v>
      </c>
      <c r="AH80">
        <v>41.510097148891248</v>
      </c>
      <c r="AI80">
        <v>9.7910809112333066</v>
      </c>
      <c r="AJ80">
        <v>0</v>
      </c>
      <c r="AK80">
        <v>15.501441292356187</v>
      </c>
      <c r="AL80">
        <v>0</v>
      </c>
      <c r="AM80">
        <v>3.1173593398349584</v>
      </c>
      <c r="AN80">
        <v>0</v>
      </c>
      <c r="AO80">
        <v>0</v>
      </c>
      <c r="AP80">
        <v>1.7027400000000004</v>
      </c>
      <c r="AQ80">
        <v>18.41259206349206</v>
      </c>
      <c r="AR80">
        <v>0.32826902173913047</v>
      </c>
      <c r="AS80">
        <v>1.352963871543265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752.4942157166181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4.8998647342995172</v>
      </c>
      <c r="L81">
        <v>366.89000000000004</v>
      </c>
      <c r="M81">
        <v>27.220000000000002</v>
      </c>
      <c r="N81">
        <v>35.130000000000003</v>
      </c>
      <c r="O81">
        <v>0</v>
      </c>
      <c r="P81">
        <v>41.309999999999995</v>
      </c>
      <c r="Q81">
        <v>6.08</v>
      </c>
      <c r="R81">
        <v>6.2699999999999987</v>
      </c>
      <c r="S81">
        <v>7.81</v>
      </c>
      <c r="T81">
        <v>0</v>
      </c>
      <c r="U81">
        <v>24.78</v>
      </c>
      <c r="V81">
        <v>6.15</v>
      </c>
      <c r="W81">
        <v>12.39</v>
      </c>
      <c r="X81">
        <v>42.82</v>
      </c>
      <c r="Y81">
        <v>0</v>
      </c>
      <c r="Z81">
        <v>0.32522727272727275</v>
      </c>
      <c r="AA81">
        <v>3.6687426160337555</v>
      </c>
      <c r="AB81">
        <v>0.55228807201800445</v>
      </c>
      <c r="AC81">
        <v>5.7251939689021514</v>
      </c>
      <c r="AD81">
        <v>8.1059999999999999</v>
      </c>
      <c r="AE81">
        <v>9.7505177895533688</v>
      </c>
      <c r="AF81">
        <v>2.6230983772819472</v>
      </c>
      <c r="AG81">
        <v>12.413128000000002</v>
      </c>
      <c r="AH81">
        <v>34.591747624076035</v>
      </c>
      <c r="AI81">
        <v>9.7910809112333066</v>
      </c>
      <c r="AJ81">
        <v>0</v>
      </c>
      <c r="AK81">
        <v>15.501441292356187</v>
      </c>
      <c r="AL81">
        <v>0</v>
      </c>
      <c r="AM81">
        <v>1.5586796699174792</v>
      </c>
      <c r="AN81">
        <v>0</v>
      </c>
      <c r="AO81">
        <v>0</v>
      </c>
      <c r="AP81">
        <v>1.7027400000000004</v>
      </c>
      <c r="AQ81">
        <v>18.41259206349206</v>
      </c>
      <c r="AR81">
        <v>0.32826902173913047</v>
      </c>
      <c r="AS81">
        <v>1.352963871543265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708.15357528517347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4.8998647342995172</v>
      </c>
      <c r="L82">
        <v>366.89000000000004</v>
      </c>
      <c r="M82">
        <v>27.220000000000002</v>
      </c>
      <c r="N82">
        <v>35.130000000000003</v>
      </c>
      <c r="O82">
        <v>0</v>
      </c>
      <c r="P82">
        <v>41.309999999999995</v>
      </c>
      <c r="Q82">
        <v>6.08</v>
      </c>
      <c r="R82">
        <v>6.2699999999999987</v>
      </c>
      <c r="S82">
        <v>7.81</v>
      </c>
      <c r="T82">
        <v>0</v>
      </c>
      <c r="U82">
        <v>24.78</v>
      </c>
      <c r="V82">
        <v>6.15</v>
      </c>
      <c r="W82">
        <v>12.39</v>
      </c>
      <c r="X82">
        <v>42.82</v>
      </c>
      <c r="Y82">
        <v>0</v>
      </c>
      <c r="Z82">
        <v>0</v>
      </c>
      <c r="AA82">
        <v>0</v>
      </c>
      <c r="AB82">
        <v>0.55228807201800445</v>
      </c>
      <c r="AC82">
        <v>2.8625969844510757</v>
      </c>
      <c r="AD82">
        <v>5.4029772899318695</v>
      </c>
      <c r="AE82">
        <v>9.7505177895533688</v>
      </c>
      <c r="AF82">
        <v>2.6230983772819472</v>
      </c>
      <c r="AG82">
        <v>12.413128000000002</v>
      </c>
      <c r="AH82">
        <v>34.591747624076035</v>
      </c>
      <c r="AI82">
        <v>9.7910809112333066</v>
      </c>
      <c r="AJ82">
        <v>0</v>
      </c>
      <c r="AK82">
        <v>15.501441292356187</v>
      </c>
      <c r="AL82">
        <v>0</v>
      </c>
      <c r="AM82">
        <v>0</v>
      </c>
      <c r="AN82">
        <v>0</v>
      </c>
      <c r="AO82">
        <v>0</v>
      </c>
      <c r="AP82">
        <v>1.7027400000000004</v>
      </c>
      <c r="AQ82">
        <v>18.41259206349206</v>
      </c>
      <c r="AR82">
        <v>0.32826902173913047</v>
      </c>
      <c r="AS82">
        <v>1.352963871543265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697.03530603197567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2.5300000000000002</v>
      </c>
      <c r="L83">
        <v>366.89000000000004</v>
      </c>
      <c r="M83">
        <v>27.220000000000002</v>
      </c>
      <c r="N83">
        <v>35.130000000000003</v>
      </c>
      <c r="O83">
        <v>0</v>
      </c>
      <c r="P83">
        <v>41.309999999999995</v>
      </c>
      <c r="Q83">
        <v>3.3722526737967917</v>
      </c>
      <c r="R83">
        <v>6.2699999999999987</v>
      </c>
      <c r="S83">
        <v>7.81</v>
      </c>
      <c r="T83">
        <v>0</v>
      </c>
      <c r="U83">
        <v>24.78</v>
      </c>
      <c r="V83">
        <v>6.15</v>
      </c>
      <c r="W83">
        <v>12.39</v>
      </c>
      <c r="X83">
        <v>42.82</v>
      </c>
      <c r="Y83">
        <v>0</v>
      </c>
      <c r="Z83">
        <v>0</v>
      </c>
      <c r="AA83">
        <v>0</v>
      </c>
      <c r="AB83">
        <v>0.55228807201800445</v>
      </c>
      <c r="AC83">
        <v>0</v>
      </c>
      <c r="AD83">
        <v>2.6999545798637401</v>
      </c>
      <c r="AE83">
        <v>9.7505177895533688</v>
      </c>
      <c r="AF83">
        <v>2.6230983772819472</v>
      </c>
      <c r="AG83">
        <v>12.413128000000002</v>
      </c>
      <c r="AH83">
        <v>27.673398099260826</v>
      </c>
      <c r="AI83">
        <v>9.7910809112333066</v>
      </c>
      <c r="AJ83">
        <v>0</v>
      </c>
      <c r="AK83">
        <v>15.501441292356187</v>
      </c>
      <c r="AL83">
        <v>0</v>
      </c>
      <c r="AM83">
        <v>0</v>
      </c>
      <c r="AN83">
        <v>0</v>
      </c>
      <c r="AO83">
        <v>0</v>
      </c>
      <c r="AP83">
        <v>1.7027400000000004</v>
      </c>
      <c r="AQ83">
        <v>18.41259206349206</v>
      </c>
      <c r="AR83">
        <v>10.449385869565219</v>
      </c>
      <c r="AS83">
        <v>1.352963871543265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689.59484159996452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2.5300000000000002</v>
      </c>
      <c r="L84">
        <v>298.87</v>
      </c>
      <c r="M84">
        <v>27.220000000000002</v>
      </c>
      <c r="N84">
        <v>35.130000000000003</v>
      </c>
      <c r="O84">
        <v>0</v>
      </c>
      <c r="P84">
        <v>41.309999999999995</v>
      </c>
      <c r="Q84">
        <v>3.3722526737967917</v>
      </c>
      <c r="R84">
        <v>6.2699999999999987</v>
      </c>
      <c r="S84">
        <v>7.81</v>
      </c>
      <c r="T84">
        <v>0</v>
      </c>
      <c r="U84">
        <v>24.78</v>
      </c>
      <c r="V84">
        <v>6.15</v>
      </c>
      <c r="W84">
        <v>12.39</v>
      </c>
      <c r="X84">
        <v>42.82</v>
      </c>
      <c r="Y84">
        <v>0</v>
      </c>
      <c r="Z84">
        <v>0</v>
      </c>
      <c r="AA84">
        <v>0</v>
      </c>
      <c r="AB84">
        <v>0.55228807201800445</v>
      </c>
      <c r="AC84">
        <v>0</v>
      </c>
      <c r="AD84">
        <v>2.6999545798637401</v>
      </c>
      <c r="AE84">
        <v>9.7505177895533688</v>
      </c>
      <c r="AF84">
        <v>2.6230983772819472</v>
      </c>
      <c r="AG84">
        <v>12.413128000000002</v>
      </c>
      <c r="AH84">
        <v>27.673398099260826</v>
      </c>
      <c r="AI84">
        <v>9.7910809112333066</v>
      </c>
      <c r="AJ84">
        <v>0</v>
      </c>
      <c r="AK84">
        <v>15.501441292356187</v>
      </c>
      <c r="AL84">
        <v>0</v>
      </c>
      <c r="AM84">
        <v>0</v>
      </c>
      <c r="AN84">
        <v>0</v>
      </c>
      <c r="AO84">
        <v>0</v>
      </c>
      <c r="AP84">
        <v>1.7027400000000004</v>
      </c>
      <c r="AQ84">
        <v>13.699753968253965</v>
      </c>
      <c r="AR84">
        <v>10.449385869565219</v>
      </c>
      <c r="AS84">
        <v>1.352963871543265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616.86200350472643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2.5300000000000002</v>
      </c>
      <c r="L85">
        <v>241.03</v>
      </c>
      <c r="M85">
        <v>27.220000000000002</v>
      </c>
      <c r="N85">
        <v>35.130000000000003</v>
      </c>
      <c r="O85">
        <v>0</v>
      </c>
      <c r="P85">
        <v>41.309999999999995</v>
      </c>
      <c r="Q85">
        <v>3.3722526737967917</v>
      </c>
      <c r="R85">
        <v>6.2699999999999987</v>
      </c>
      <c r="S85">
        <v>7.81</v>
      </c>
      <c r="T85">
        <v>0</v>
      </c>
      <c r="U85">
        <v>24.78</v>
      </c>
      <c r="V85">
        <v>6.15</v>
      </c>
      <c r="W85">
        <v>12.39</v>
      </c>
      <c r="X85">
        <v>42.82</v>
      </c>
      <c r="Y85">
        <v>0</v>
      </c>
      <c r="Z85">
        <v>0</v>
      </c>
      <c r="AA85">
        <v>0</v>
      </c>
      <c r="AB85">
        <v>0.55228807201800445</v>
      </c>
      <c r="AC85">
        <v>0</v>
      </c>
      <c r="AD85">
        <v>2.6999545798637401</v>
      </c>
      <c r="AE85">
        <v>4.8752588947766844</v>
      </c>
      <c r="AF85">
        <v>2.6230983772819472</v>
      </c>
      <c r="AG85">
        <v>12.413128000000002</v>
      </c>
      <c r="AH85">
        <v>20.755048574445624</v>
      </c>
      <c r="AI85">
        <v>9.7910809112333066</v>
      </c>
      <c r="AJ85">
        <v>0</v>
      </c>
      <c r="AK85">
        <v>15.501441292356187</v>
      </c>
      <c r="AL85">
        <v>0</v>
      </c>
      <c r="AM85">
        <v>0</v>
      </c>
      <c r="AN85">
        <v>0</v>
      </c>
      <c r="AO85">
        <v>0</v>
      </c>
      <c r="AP85">
        <v>1.7027400000000004</v>
      </c>
      <c r="AQ85">
        <v>13.699753968253965</v>
      </c>
      <c r="AR85">
        <v>0.81607065217391306</v>
      </c>
      <c r="AS85">
        <v>1.352963871543265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537.59507986774338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2.5300000000000002</v>
      </c>
      <c r="L86">
        <v>204.39</v>
      </c>
      <c r="M86">
        <v>27.220000000000002</v>
      </c>
      <c r="N86">
        <v>35.130000000000003</v>
      </c>
      <c r="O86">
        <v>0</v>
      </c>
      <c r="P86">
        <v>41.309999999999995</v>
      </c>
      <c r="Q86">
        <v>3.3722526737967917</v>
      </c>
      <c r="R86">
        <v>6.2699999999999987</v>
      </c>
      <c r="S86">
        <v>7.81</v>
      </c>
      <c r="T86">
        <v>0</v>
      </c>
      <c r="U86">
        <v>24.78</v>
      </c>
      <c r="V86">
        <v>6.15</v>
      </c>
      <c r="W86">
        <v>12.39</v>
      </c>
      <c r="X86">
        <v>42.82</v>
      </c>
      <c r="Y86">
        <v>0</v>
      </c>
      <c r="Z86">
        <v>0</v>
      </c>
      <c r="AA86">
        <v>0</v>
      </c>
      <c r="AB86">
        <v>0.55228807201800445</v>
      </c>
      <c r="AC86">
        <v>0</v>
      </c>
      <c r="AD86">
        <v>2.6999545798637401</v>
      </c>
      <c r="AE86">
        <v>4.8752588947766844</v>
      </c>
      <c r="AF86">
        <v>2.6230983772819472</v>
      </c>
      <c r="AG86">
        <v>12.413128000000002</v>
      </c>
      <c r="AH86">
        <v>20.755048574445624</v>
      </c>
      <c r="AI86">
        <v>1.5065561665357423</v>
      </c>
      <c r="AJ86">
        <v>0</v>
      </c>
      <c r="AK86">
        <v>15.501441292356187</v>
      </c>
      <c r="AL86">
        <v>0</v>
      </c>
      <c r="AM86">
        <v>0</v>
      </c>
      <c r="AN86">
        <v>0</v>
      </c>
      <c r="AO86">
        <v>0</v>
      </c>
      <c r="AP86">
        <v>1.7027400000000004</v>
      </c>
      <c r="AQ86">
        <v>13.699753968253965</v>
      </c>
      <c r="AR86">
        <v>0.32826902173913047</v>
      </c>
      <c r="AS86">
        <v>1.352963871543265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492.18275349261097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2.330058628151578</v>
      </c>
      <c r="L87">
        <v>204.39</v>
      </c>
      <c r="M87">
        <v>27.220000000000002</v>
      </c>
      <c r="N87">
        <v>35.130000000000003</v>
      </c>
      <c r="O87">
        <v>0</v>
      </c>
      <c r="P87">
        <v>41.309999999999995</v>
      </c>
      <c r="Q87">
        <v>3.3722526737967917</v>
      </c>
      <c r="R87">
        <v>3.45</v>
      </c>
      <c r="S87">
        <v>4.3400000000000007</v>
      </c>
      <c r="T87">
        <v>0</v>
      </c>
      <c r="U87">
        <v>24.78</v>
      </c>
      <c r="V87">
        <v>6.15</v>
      </c>
      <c r="W87">
        <v>12.39</v>
      </c>
      <c r="X87">
        <v>42.82</v>
      </c>
      <c r="Y87">
        <v>0</v>
      </c>
      <c r="Z87">
        <v>0</v>
      </c>
      <c r="AA87">
        <v>0</v>
      </c>
      <c r="AB87">
        <v>0.55228807201800445</v>
      </c>
      <c r="AC87">
        <v>0</v>
      </c>
      <c r="AD87">
        <v>2.6999545798637401</v>
      </c>
      <c r="AE87">
        <v>4.8752588947766844</v>
      </c>
      <c r="AF87">
        <v>2.6230983772819472</v>
      </c>
      <c r="AG87">
        <v>12.413128000000002</v>
      </c>
      <c r="AH87">
        <v>20.755048574445624</v>
      </c>
      <c r="AI87">
        <v>0.75481225451688927</v>
      </c>
      <c r="AJ87">
        <v>0</v>
      </c>
      <c r="AK87">
        <v>15.501441292356187</v>
      </c>
      <c r="AL87">
        <v>0</v>
      </c>
      <c r="AM87">
        <v>0</v>
      </c>
      <c r="AN87">
        <v>0</v>
      </c>
      <c r="AO87">
        <v>0</v>
      </c>
      <c r="AP87">
        <v>1.7027400000000004</v>
      </c>
      <c r="AQ87">
        <v>9.1311238095238085</v>
      </c>
      <c r="AR87">
        <v>0.32826902173913047</v>
      </c>
      <c r="AS87">
        <v>1.352963871543265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480.3724380500135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2.4699472019152666</v>
      </c>
      <c r="L88">
        <v>204.39</v>
      </c>
      <c r="M88">
        <v>27.220000000000002</v>
      </c>
      <c r="N88">
        <v>35.130000000000003</v>
      </c>
      <c r="O88">
        <v>0</v>
      </c>
      <c r="P88">
        <v>41.309999999999995</v>
      </c>
      <c r="Q88">
        <v>3.3722526737967917</v>
      </c>
      <c r="R88">
        <v>3.45</v>
      </c>
      <c r="S88">
        <v>4.3400000000000007</v>
      </c>
      <c r="T88">
        <v>0</v>
      </c>
      <c r="U88">
        <v>24.78</v>
      </c>
      <c r="V88">
        <v>6.15</v>
      </c>
      <c r="W88">
        <v>12.39</v>
      </c>
      <c r="X88">
        <v>42.82</v>
      </c>
      <c r="Y88">
        <v>0</v>
      </c>
      <c r="Z88">
        <v>0</v>
      </c>
      <c r="AA88">
        <v>0</v>
      </c>
      <c r="AB88">
        <v>0.55228807201800445</v>
      </c>
      <c r="AC88">
        <v>0</v>
      </c>
      <c r="AD88">
        <v>2.6999545798637401</v>
      </c>
      <c r="AE88">
        <v>4.8752588947766844</v>
      </c>
      <c r="AF88">
        <v>2.6230983772819472</v>
      </c>
      <c r="AG88">
        <v>12.413128000000002</v>
      </c>
      <c r="AH88">
        <v>13.836699049630413</v>
      </c>
      <c r="AI88">
        <v>0</v>
      </c>
      <c r="AJ88">
        <v>0</v>
      </c>
      <c r="AK88">
        <v>15.501441292356187</v>
      </c>
      <c r="AL88">
        <v>0</v>
      </c>
      <c r="AM88">
        <v>0</v>
      </c>
      <c r="AN88">
        <v>0</v>
      </c>
      <c r="AO88">
        <v>0</v>
      </c>
      <c r="AP88">
        <v>1.7027400000000004</v>
      </c>
      <c r="AQ88">
        <v>9.1311238095238085</v>
      </c>
      <c r="AR88">
        <v>0.32826902173913047</v>
      </c>
      <c r="AS88">
        <v>1.352963871543265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472.83916484444512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2.48</v>
      </c>
      <c r="L89">
        <v>204.39</v>
      </c>
      <c r="M89">
        <v>27.220000000000002</v>
      </c>
      <c r="N89">
        <v>35.130000000000003</v>
      </c>
      <c r="O89">
        <v>0</v>
      </c>
      <c r="P89">
        <v>41.309999999999995</v>
      </c>
      <c r="Q89">
        <v>3.3722526737967917</v>
      </c>
      <c r="R89">
        <v>3.45</v>
      </c>
      <c r="S89">
        <v>4.3400000000000007</v>
      </c>
      <c r="T89">
        <v>0</v>
      </c>
      <c r="U89">
        <v>24.78</v>
      </c>
      <c r="V89">
        <v>6.15</v>
      </c>
      <c r="W89">
        <v>12.39</v>
      </c>
      <c r="X89">
        <v>42.82</v>
      </c>
      <c r="Y89">
        <v>0</v>
      </c>
      <c r="Z89">
        <v>0</v>
      </c>
      <c r="AA89">
        <v>0</v>
      </c>
      <c r="AB89">
        <v>0.55228807201800445</v>
      </c>
      <c r="AC89">
        <v>0</v>
      </c>
      <c r="AD89">
        <v>2.6999545798637401</v>
      </c>
      <c r="AE89">
        <v>4.8752588947766844</v>
      </c>
      <c r="AF89">
        <v>2.6230983772819472</v>
      </c>
      <c r="AG89">
        <v>12.413128000000002</v>
      </c>
      <c r="AH89">
        <v>13.836699049630413</v>
      </c>
      <c r="AI89">
        <v>0</v>
      </c>
      <c r="AJ89">
        <v>0</v>
      </c>
      <c r="AK89">
        <v>15.501441292356187</v>
      </c>
      <c r="AL89">
        <v>0</v>
      </c>
      <c r="AM89">
        <v>0</v>
      </c>
      <c r="AN89">
        <v>0</v>
      </c>
      <c r="AO89">
        <v>0</v>
      </c>
      <c r="AP89">
        <v>1.7027400000000004</v>
      </c>
      <c r="AQ89">
        <v>9.1311238095238085</v>
      </c>
      <c r="AR89">
        <v>0.32826902173913047</v>
      </c>
      <c r="AS89">
        <v>1.352963871543265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472.84921764252977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2.48</v>
      </c>
      <c r="L90">
        <v>204.39</v>
      </c>
      <c r="M90">
        <v>27.220000000000002</v>
      </c>
      <c r="N90">
        <v>35.130000000000003</v>
      </c>
      <c r="O90">
        <v>0</v>
      </c>
      <c r="P90">
        <v>41.309999999999995</v>
      </c>
      <c r="Q90">
        <v>3.3722526737967917</v>
      </c>
      <c r="R90">
        <v>3.45</v>
      </c>
      <c r="S90">
        <v>4.3400000000000007</v>
      </c>
      <c r="T90">
        <v>0</v>
      </c>
      <c r="U90">
        <v>24.78</v>
      </c>
      <c r="V90">
        <v>6.15</v>
      </c>
      <c r="W90">
        <v>12.39</v>
      </c>
      <c r="X90">
        <v>42.82</v>
      </c>
      <c r="Y90">
        <v>0</v>
      </c>
      <c r="Z90">
        <v>0</v>
      </c>
      <c r="AA90">
        <v>0</v>
      </c>
      <c r="AB90">
        <v>0.55228807201800445</v>
      </c>
      <c r="AC90">
        <v>0</v>
      </c>
      <c r="AD90">
        <v>2.6999545798637401</v>
      </c>
      <c r="AE90">
        <v>4.8752588947766844</v>
      </c>
      <c r="AF90">
        <v>2.6230983772819472</v>
      </c>
      <c r="AG90">
        <v>12.413128000000002</v>
      </c>
      <c r="AH90">
        <v>6.9183495248152065</v>
      </c>
      <c r="AI90">
        <v>0</v>
      </c>
      <c r="AJ90">
        <v>0</v>
      </c>
      <c r="AK90">
        <v>15.501441292356187</v>
      </c>
      <c r="AL90">
        <v>0</v>
      </c>
      <c r="AM90">
        <v>0</v>
      </c>
      <c r="AN90">
        <v>0</v>
      </c>
      <c r="AO90">
        <v>0</v>
      </c>
      <c r="AP90">
        <v>1.7027400000000004</v>
      </c>
      <c r="AQ90">
        <v>4.5686301587301577</v>
      </c>
      <c r="AR90">
        <v>0.81607065217391306</v>
      </c>
      <c r="AS90">
        <v>1.352963871543265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461.85617609735573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2.48</v>
      </c>
      <c r="L91">
        <v>204.39</v>
      </c>
      <c r="M91">
        <v>27.220000000000002</v>
      </c>
      <c r="N91">
        <v>35.130000000000003</v>
      </c>
      <c r="O91">
        <v>0</v>
      </c>
      <c r="P91">
        <v>41.309999999999995</v>
      </c>
      <c r="Q91">
        <v>3.3722526737967917</v>
      </c>
      <c r="R91">
        <v>3.45</v>
      </c>
      <c r="S91">
        <v>4.3400000000000007</v>
      </c>
      <c r="T91">
        <v>0</v>
      </c>
      <c r="U91">
        <v>24.78</v>
      </c>
      <c r="V91">
        <v>6.2400000000000011</v>
      </c>
      <c r="W91">
        <v>12.39</v>
      </c>
      <c r="X91">
        <v>42.82</v>
      </c>
      <c r="Y91">
        <v>0</v>
      </c>
      <c r="Z91">
        <v>0</v>
      </c>
      <c r="AA91">
        <v>0</v>
      </c>
      <c r="AB91">
        <v>0.55228807201800445</v>
      </c>
      <c r="AC91">
        <v>0</v>
      </c>
      <c r="AD91">
        <v>2.6999545798637401</v>
      </c>
      <c r="AE91">
        <v>4.8752588947766844</v>
      </c>
      <c r="AF91">
        <v>2.6230983772819472</v>
      </c>
      <c r="AG91">
        <v>12.413128000000002</v>
      </c>
      <c r="AH91">
        <v>6.9183495248152065</v>
      </c>
      <c r="AI91">
        <v>0</v>
      </c>
      <c r="AJ91">
        <v>0</v>
      </c>
      <c r="AK91">
        <v>15.501441292356187</v>
      </c>
      <c r="AL91">
        <v>0</v>
      </c>
      <c r="AM91">
        <v>0</v>
      </c>
      <c r="AN91">
        <v>0</v>
      </c>
      <c r="AO91">
        <v>0</v>
      </c>
      <c r="AP91">
        <v>1.7027400000000004</v>
      </c>
      <c r="AQ91">
        <v>4.5686301587301577</v>
      </c>
      <c r="AR91">
        <v>10.449385869565219</v>
      </c>
      <c r="AS91">
        <v>1.352963871543265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471.57949131474709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2.48</v>
      </c>
      <c r="L92">
        <v>204.39</v>
      </c>
      <c r="M92">
        <v>27.220000000000002</v>
      </c>
      <c r="N92">
        <v>35.130000000000003</v>
      </c>
      <c r="O92">
        <v>0</v>
      </c>
      <c r="P92">
        <v>41.309999999999995</v>
      </c>
      <c r="Q92">
        <v>3.3722526737967917</v>
      </c>
      <c r="R92">
        <v>3.45</v>
      </c>
      <c r="S92">
        <v>4.3400000000000007</v>
      </c>
      <c r="T92">
        <v>0</v>
      </c>
      <c r="U92">
        <v>24.78</v>
      </c>
      <c r="V92">
        <v>6.1534453781512601</v>
      </c>
      <c r="W92">
        <v>12.39</v>
      </c>
      <c r="X92">
        <v>42.82</v>
      </c>
      <c r="Y92">
        <v>0</v>
      </c>
      <c r="Z92">
        <v>0</v>
      </c>
      <c r="AA92">
        <v>0</v>
      </c>
      <c r="AB92">
        <v>0.55228807201800445</v>
      </c>
      <c r="AC92">
        <v>0</v>
      </c>
      <c r="AD92">
        <v>2.6999545798637401</v>
      </c>
      <c r="AE92">
        <v>4.8752588947766844</v>
      </c>
      <c r="AF92">
        <v>2.6230983772819472</v>
      </c>
      <c r="AG92">
        <v>12.413128000000002</v>
      </c>
      <c r="AH92">
        <v>0</v>
      </c>
      <c r="AI92">
        <v>0</v>
      </c>
      <c r="AJ92">
        <v>0</v>
      </c>
      <c r="AK92">
        <v>15.501441292356187</v>
      </c>
      <c r="AL92">
        <v>0</v>
      </c>
      <c r="AM92">
        <v>0</v>
      </c>
      <c r="AN92">
        <v>0</v>
      </c>
      <c r="AO92">
        <v>0</v>
      </c>
      <c r="AP92">
        <v>1.7027400000000004</v>
      </c>
      <c r="AQ92">
        <v>3.6328126984126978</v>
      </c>
      <c r="AR92">
        <v>10.449385869565219</v>
      </c>
      <c r="AS92">
        <v>5.5683206958073148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467.85412653202974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2.48</v>
      </c>
      <c r="L93">
        <v>204.39</v>
      </c>
      <c r="M93">
        <v>27.220000000000002</v>
      </c>
      <c r="N93">
        <v>35.130000000000003</v>
      </c>
      <c r="O93">
        <v>0</v>
      </c>
      <c r="P93">
        <v>41.309999999999995</v>
      </c>
      <c r="Q93">
        <v>3.3722526737967917</v>
      </c>
      <c r="R93">
        <v>3.45</v>
      </c>
      <c r="S93">
        <v>4.3400000000000007</v>
      </c>
      <c r="T93">
        <v>0</v>
      </c>
      <c r="U93">
        <v>24.78</v>
      </c>
      <c r="V93">
        <v>5.48</v>
      </c>
      <c r="W93">
        <v>12.39</v>
      </c>
      <c r="X93">
        <v>42.82</v>
      </c>
      <c r="Y93">
        <v>0</v>
      </c>
      <c r="Z93">
        <v>0</v>
      </c>
      <c r="AA93">
        <v>0</v>
      </c>
      <c r="AB93">
        <v>0.55228807201800445</v>
      </c>
      <c r="AC93">
        <v>0</v>
      </c>
      <c r="AD93">
        <v>2.6999545798637401</v>
      </c>
      <c r="AE93">
        <v>4.8752588947766844</v>
      </c>
      <c r="AF93">
        <v>2.6230983772819472</v>
      </c>
      <c r="AG93">
        <v>12.413128000000002</v>
      </c>
      <c r="AH93">
        <v>0</v>
      </c>
      <c r="AI93">
        <v>0</v>
      </c>
      <c r="AJ93">
        <v>0</v>
      </c>
      <c r="AK93">
        <v>15.501441292356187</v>
      </c>
      <c r="AL93">
        <v>0</v>
      </c>
      <c r="AM93">
        <v>0</v>
      </c>
      <c r="AN93">
        <v>0</v>
      </c>
      <c r="AO93">
        <v>0</v>
      </c>
      <c r="AP93">
        <v>1.7027400000000004</v>
      </c>
      <c r="AQ93">
        <v>0</v>
      </c>
      <c r="AR93">
        <v>0.81607065217391306</v>
      </c>
      <c r="AS93">
        <v>5.5683206958073148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453.91455323807446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2.48</v>
      </c>
      <c r="L94">
        <v>204.39</v>
      </c>
      <c r="M94">
        <v>27.220000000000002</v>
      </c>
      <c r="N94">
        <v>35.130000000000003</v>
      </c>
      <c r="O94">
        <v>0</v>
      </c>
      <c r="P94">
        <v>41.309999999999995</v>
      </c>
      <c r="Q94">
        <v>3.3722526737967917</v>
      </c>
      <c r="R94">
        <v>3.45</v>
      </c>
      <c r="S94">
        <v>4.3400000000000007</v>
      </c>
      <c r="T94">
        <v>0</v>
      </c>
      <c r="U94">
        <v>24.78</v>
      </c>
      <c r="V94">
        <v>6.15</v>
      </c>
      <c r="W94">
        <v>12.39</v>
      </c>
      <c r="X94">
        <v>42.82</v>
      </c>
      <c r="Y94">
        <v>0</v>
      </c>
      <c r="Z94">
        <v>0</v>
      </c>
      <c r="AA94">
        <v>0</v>
      </c>
      <c r="AB94">
        <v>0.55228807201800445</v>
      </c>
      <c r="AC94">
        <v>0</v>
      </c>
      <c r="AD94">
        <v>2.6999545798637401</v>
      </c>
      <c r="AE94">
        <v>4.8752588947766844</v>
      </c>
      <c r="AF94">
        <v>2.6230983772819472</v>
      </c>
      <c r="AG94">
        <v>12.413128000000002</v>
      </c>
      <c r="AH94">
        <v>0</v>
      </c>
      <c r="AI94">
        <v>0</v>
      </c>
      <c r="AJ94">
        <v>0</v>
      </c>
      <c r="AK94">
        <v>15.501441292356187</v>
      </c>
      <c r="AL94">
        <v>0</v>
      </c>
      <c r="AM94">
        <v>0</v>
      </c>
      <c r="AN94">
        <v>0</v>
      </c>
      <c r="AO94">
        <v>0</v>
      </c>
      <c r="AP94">
        <v>1.7027400000000004</v>
      </c>
      <c r="AQ94">
        <v>0</v>
      </c>
      <c r="AR94">
        <v>0.32826902173913047</v>
      </c>
      <c r="AS94">
        <v>5.5683206958073148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454.09675160763965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2.48</v>
      </c>
      <c r="L95">
        <v>204.39</v>
      </c>
      <c r="M95">
        <v>27.220000000000002</v>
      </c>
      <c r="N95">
        <v>35.130000000000003</v>
      </c>
      <c r="O95">
        <v>0</v>
      </c>
      <c r="P95">
        <v>41.309999999999995</v>
      </c>
      <c r="Q95">
        <v>3.3722526737967917</v>
      </c>
      <c r="R95">
        <v>3.45</v>
      </c>
      <c r="S95">
        <v>4.3400000000000007</v>
      </c>
      <c r="T95">
        <v>0</v>
      </c>
      <c r="U95">
        <v>24.78</v>
      </c>
      <c r="V95">
        <v>6.15</v>
      </c>
      <c r="W95">
        <v>12.39</v>
      </c>
      <c r="X95">
        <v>42.82</v>
      </c>
      <c r="Y95">
        <v>0</v>
      </c>
      <c r="Z95">
        <v>0</v>
      </c>
      <c r="AA95">
        <v>0</v>
      </c>
      <c r="AB95">
        <v>0.55228807201800445</v>
      </c>
      <c r="AC95">
        <v>0</v>
      </c>
      <c r="AD95">
        <v>2.6999545798637401</v>
      </c>
      <c r="AE95">
        <v>4.8752588947766844</v>
      </c>
      <c r="AF95">
        <v>2.6230983772819472</v>
      </c>
      <c r="AG95">
        <v>12.413128000000002</v>
      </c>
      <c r="AH95">
        <v>0</v>
      </c>
      <c r="AI95">
        <v>0</v>
      </c>
      <c r="AJ95">
        <v>0</v>
      </c>
      <c r="AK95">
        <v>15.501441292356187</v>
      </c>
      <c r="AL95">
        <v>0</v>
      </c>
      <c r="AM95">
        <v>0</v>
      </c>
      <c r="AN95">
        <v>0</v>
      </c>
      <c r="AO95">
        <v>0</v>
      </c>
      <c r="AP95">
        <v>1.7027400000000004</v>
      </c>
      <c r="AQ95">
        <v>0</v>
      </c>
      <c r="AR95">
        <v>0.32826902173913047</v>
      </c>
      <c r="AS95">
        <v>5.5683206958073148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454.09675160763965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2.48</v>
      </c>
      <c r="L96">
        <v>204.39</v>
      </c>
      <c r="M96">
        <v>27.220000000000002</v>
      </c>
      <c r="N96">
        <v>35.130000000000003</v>
      </c>
      <c r="O96">
        <v>0</v>
      </c>
      <c r="P96">
        <v>41.309999999999995</v>
      </c>
      <c r="Q96">
        <v>3.3722526737967917</v>
      </c>
      <c r="R96">
        <v>3.45</v>
      </c>
      <c r="S96">
        <v>4.3400000000000007</v>
      </c>
      <c r="T96">
        <v>0</v>
      </c>
      <c r="U96">
        <v>24.78</v>
      </c>
      <c r="V96">
        <v>6.15</v>
      </c>
      <c r="W96">
        <v>12.39</v>
      </c>
      <c r="X96">
        <v>42.82</v>
      </c>
      <c r="Y96">
        <v>0</v>
      </c>
      <c r="Z96">
        <v>0</v>
      </c>
      <c r="AA96">
        <v>0</v>
      </c>
      <c r="AB96">
        <v>0.55228807201800445</v>
      </c>
      <c r="AC96">
        <v>0</v>
      </c>
      <c r="AD96">
        <v>2.6999545798637401</v>
      </c>
      <c r="AE96">
        <v>4.8752588947766844</v>
      </c>
      <c r="AF96">
        <v>2.6230983772819472</v>
      </c>
      <c r="AG96">
        <v>12.413128000000002</v>
      </c>
      <c r="AH96">
        <v>0</v>
      </c>
      <c r="AI96">
        <v>0</v>
      </c>
      <c r="AJ96">
        <v>0</v>
      </c>
      <c r="AK96">
        <v>15.501441292356187</v>
      </c>
      <c r="AL96">
        <v>0</v>
      </c>
      <c r="AM96">
        <v>0</v>
      </c>
      <c r="AN96">
        <v>0</v>
      </c>
      <c r="AO96">
        <v>0</v>
      </c>
      <c r="AP96">
        <v>1.7027400000000004</v>
      </c>
      <c r="AQ96">
        <v>0</v>
      </c>
      <c r="AR96">
        <v>0.32826902173913047</v>
      </c>
      <c r="AS96">
        <v>3.1814592625631879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451.70989017439553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2.48</v>
      </c>
      <c r="L97">
        <v>204.39</v>
      </c>
      <c r="M97">
        <v>27.220000000000002</v>
      </c>
      <c r="N97">
        <v>35.130000000000003</v>
      </c>
      <c r="O97">
        <v>0</v>
      </c>
      <c r="P97">
        <v>41.309999999999995</v>
      </c>
      <c r="Q97">
        <v>3.3722526737967917</v>
      </c>
      <c r="R97">
        <v>3.45</v>
      </c>
      <c r="S97">
        <v>4.3400000000000007</v>
      </c>
      <c r="T97">
        <v>0</v>
      </c>
      <c r="U97">
        <v>24.78</v>
      </c>
      <c r="V97">
        <v>6.15</v>
      </c>
      <c r="W97">
        <v>12.39</v>
      </c>
      <c r="X97">
        <v>42.82</v>
      </c>
      <c r="Y97">
        <v>0</v>
      </c>
      <c r="Z97">
        <v>0</v>
      </c>
      <c r="AA97">
        <v>0</v>
      </c>
      <c r="AB97">
        <v>0.55228807201800445</v>
      </c>
      <c r="AC97">
        <v>0</v>
      </c>
      <c r="AD97">
        <v>2.6999545798637401</v>
      </c>
      <c r="AE97">
        <v>4.8752588947766844</v>
      </c>
      <c r="AF97">
        <v>2.6230983772819472</v>
      </c>
      <c r="AG97">
        <v>12.413128000000002</v>
      </c>
      <c r="AH97">
        <v>0</v>
      </c>
      <c r="AI97">
        <v>0</v>
      </c>
      <c r="AJ97">
        <v>0</v>
      </c>
      <c r="AK97">
        <v>15.501441292356187</v>
      </c>
      <c r="AL97">
        <v>0</v>
      </c>
      <c r="AM97">
        <v>0</v>
      </c>
      <c r="AN97">
        <v>0</v>
      </c>
      <c r="AO97">
        <v>0</v>
      </c>
      <c r="AP97">
        <v>1.7027400000000004</v>
      </c>
      <c r="AQ97">
        <v>0</v>
      </c>
      <c r="AR97">
        <v>0.32826902173913047</v>
      </c>
      <c r="AS97">
        <v>3.1814592625631879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451.70989017439553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2.48</v>
      </c>
      <c r="L98">
        <v>204.39</v>
      </c>
      <c r="M98">
        <v>27.220000000000002</v>
      </c>
      <c r="N98">
        <v>35.130000000000003</v>
      </c>
      <c r="O98">
        <v>0</v>
      </c>
      <c r="P98">
        <v>41.309999999999995</v>
      </c>
      <c r="Q98">
        <v>3.3722526737967917</v>
      </c>
      <c r="R98">
        <v>3.45</v>
      </c>
      <c r="S98">
        <v>4.3400000000000007</v>
      </c>
      <c r="T98">
        <v>0</v>
      </c>
      <c r="U98">
        <v>24.78</v>
      </c>
      <c r="V98">
        <v>6.15</v>
      </c>
      <c r="W98">
        <v>12.39</v>
      </c>
      <c r="X98">
        <v>42.82</v>
      </c>
      <c r="Y98">
        <v>0</v>
      </c>
      <c r="Z98">
        <v>0</v>
      </c>
      <c r="AA98">
        <v>0</v>
      </c>
      <c r="AB98">
        <v>0.55228807201800445</v>
      </c>
      <c r="AC98">
        <v>0</v>
      </c>
      <c r="AD98">
        <v>2.6999545798637401</v>
      </c>
      <c r="AE98">
        <v>4.8752588947766844</v>
      </c>
      <c r="AF98">
        <v>2.6230983772819472</v>
      </c>
      <c r="AG98">
        <v>12.413128000000002</v>
      </c>
      <c r="AH98">
        <v>0</v>
      </c>
      <c r="AI98">
        <v>0</v>
      </c>
      <c r="AJ98">
        <v>0</v>
      </c>
      <c r="AK98">
        <v>15.501441292356187</v>
      </c>
      <c r="AL98">
        <v>0</v>
      </c>
      <c r="AM98">
        <v>0</v>
      </c>
      <c r="AN98">
        <v>0</v>
      </c>
      <c r="AO98">
        <v>0</v>
      </c>
      <c r="AP98">
        <v>1.7027400000000004</v>
      </c>
      <c r="AQ98">
        <v>0</v>
      </c>
      <c r="AR98">
        <v>0.32826902173913047</v>
      </c>
      <c r="AS98">
        <v>1.352963871543265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449.88139478337558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7.0999936971885322E-2</v>
      </c>
      <c r="L99">
        <f t="shared" si="2"/>
        <v>5.3549061135291005</v>
      </c>
      <c r="M99">
        <f t="shared" si="2"/>
        <v>0.45494249999999992</v>
      </c>
      <c r="N99">
        <f t="shared" si="2"/>
        <v>0.84312000000000187</v>
      </c>
      <c r="O99">
        <f t="shared" si="2"/>
        <v>0</v>
      </c>
      <c r="P99">
        <f t="shared" si="2"/>
        <v>0.99198468409643559</v>
      </c>
      <c r="Q99">
        <f t="shared" si="2"/>
        <v>9.1492329138801121E-2</v>
      </c>
      <c r="R99">
        <f t="shared" si="2"/>
        <v>0.10391125357978126</v>
      </c>
      <c r="S99">
        <f t="shared" si="2"/>
        <v>0.13048999968795641</v>
      </c>
      <c r="T99">
        <f t="shared" si="2"/>
        <v>0</v>
      </c>
      <c r="U99">
        <f t="shared" si="2"/>
        <v>0.58735546016623974</v>
      </c>
      <c r="V99">
        <f t="shared" si="2"/>
        <v>0.12027600134590495</v>
      </c>
      <c r="W99">
        <f t="shared" si="2"/>
        <v>0.31451256898204388</v>
      </c>
      <c r="X99">
        <f t="shared" si="2"/>
        <v>1.0146997067108745</v>
      </c>
      <c r="Y99">
        <f t="shared" si="2"/>
        <v>0</v>
      </c>
      <c r="Z99">
        <f t="shared" si="2"/>
        <v>1.8254147727272726E-2</v>
      </c>
      <c r="AA99">
        <f t="shared" si="2"/>
        <v>3.9691285864978915E-2</v>
      </c>
      <c r="AB99">
        <f t="shared" si="2"/>
        <v>5.0617968867216784E-2</v>
      </c>
      <c r="AC99">
        <f t="shared" si="2"/>
        <v>3.5810075781372686E-2</v>
      </c>
      <c r="AD99">
        <f t="shared" si="2"/>
        <v>6.6869897804693434E-2</v>
      </c>
      <c r="AE99">
        <f t="shared" si="2"/>
        <v>0.16574959803179412</v>
      </c>
      <c r="AF99">
        <f t="shared" si="2"/>
        <v>7.25815922920892E-2</v>
      </c>
      <c r="AG99">
        <f t="shared" si="2"/>
        <v>0.29791507200000017</v>
      </c>
      <c r="AH99">
        <f t="shared" si="2"/>
        <v>0.30810662518479409</v>
      </c>
      <c r="AI99">
        <f t="shared" si="2"/>
        <v>2.3801899842890814E-2</v>
      </c>
      <c r="AJ99">
        <f t="shared" si="2"/>
        <v>0</v>
      </c>
      <c r="AK99">
        <f t="shared" si="2"/>
        <v>0.37203459101654884</v>
      </c>
      <c r="AL99">
        <f t="shared" si="2"/>
        <v>0</v>
      </c>
      <c r="AM99">
        <f t="shared" si="2"/>
        <v>9.3520780195048749E-3</v>
      </c>
      <c r="AN99">
        <f t="shared" si="2"/>
        <v>0</v>
      </c>
      <c r="AO99">
        <f t="shared" si="2"/>
        <v>0</v>
      </c>
      <c r="AP99">
        <f t="shared" si="2"/>
        <v>4.2918252000000039E-2</v>
      </c>
      <c r="AQ99">
        <f t="shared" si="2"/>
        <v>0.13045755634920633</v>
      </c>
      <c r="AR99">
        <f t="shared" si="2"/>
        <v>3.7809228260869611E-2</v>
      </c>
      <c r="AS99">
        <f t="shared" si="2"/>
        <v>4.034348052334228E-2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11.791003903775598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18.36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14.05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13.84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13.84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13.34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14.68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12.65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16.329999999999998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16.329999999999998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15.81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17.13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18.88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19.190000000000001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19.190000000000001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18.399999999999999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18.399999999999999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16.14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0.44660249999999957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0.44660249999999957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45609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245.66</v>
      </c>
      <c r="L3" s="202">
        <v>9.1</v>
      </c>
      <c r="M3" s="202">
        <v>30.07</v>
      </c>
      <c r="N3" s="202">
        <v>50.29</v>
      </c>
      <c r="O3" s="202">
        <v>71.03</v>
      </c>
      <c r="P3" s="202">
        <v>26.61</v>
      </c>
      <c r="Q3" s="202">
        <v>8.6999999999999993</v>
      </c>
      <c r="R3" s="202">
        <v>8.98</v>
      </c>
      <c r="S3" s="202">
        <v>11.17</v>
      </c>
      <c r="T3" s="202">
        <v>0</v>
      </c>
      <c r="U3" s="202">
        <v>58.71</v>
      </c>
      <c r="V3" s="202">
        <v>8.81</v>
      </c>
      <c r="W3" s="202">
        <v>19.02</v>
      </c>
      <c r="X3" s="202">
        <v>59.51</v>
      </c>
      <c r="Y3" s="202">
        <v>0</v>
      </c>
      <c r="Z3">
        <v>0</v>
      </c>
      <c r="AA3" s="202">
        <v>0</v>
      </c>
      <c r="AB3" s="202">
        <v>12.46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119.26</v>
      </c>
      <c r="AQ3" s="202">
        <v>38.25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245.66</v>
      </c>
      <c r="L4" s="202">
        <v>9.1</v>
      </c>
      <c r="M4" s="202">
        <v>30.07</v>
      </c>
      <c r="N4" s="202">
        <v>50.29</v>
      </c>
      <c r="O4" s="202">
        <v>71.03</v>
      </c>
      <c r="P4" s="202">
        <v>26.61</v>
      </c>
      <c r="Q4" s="202">
        <v>8.6999999999999993</v>
      </c>
      <c r="R4" s="202">
        <v>8.98</v>
      </c>
      <c r="S4" s="202">
        <v>11.17</v>
      </c>
      <c r="T4" s="202">
        <v>0</v>
      </c>
      <c r="U4" s="202">
        <v>58.71</v>
      </c>
      <c r="V4" s="202">
        <v>8.81</v>
      </c>
      <c r="W4" s="202">
        <v>19.02</v>
      </c>
      <c r="X4" s="202">
        <v>59.51</v>
      </c>
      <c r="Y4" s="202">
        <v>0</v>
      </c>
      <c r="Z4">
        <v>0</v>
      </c>
      <c r="AA4" s="202">
        <v>0</v>
      </c>
      <c r="AB4" s="202">
        <v>12.46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119.26</v>
      </c>
      <c r="AQ4" s="202">
        <v>38.25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245.66</v>
      </c>
      <c r="L5" s="202">
        <v>9.1</v>
      </c>
      <c r="M5" s="202">
        <v>30.07</v>
      </c>
      <c r="N5" s="202">
        <v>50.29</v>
      </c>
      <c r="O5" s="202">
        <v>71.03</v>
      </c>
      <c r="P5" s="202">
        <v>26.61</v>
      </c>
      <c r="Q5" s="202">
        <v>8.6999999999999993</v>
      </c>
      <c r="R5" s="202">
        <v>8.98</v>
      </c>
      <c r="S5" s="202">
        <v>11.17</v>
      </c>
      <c r="T5" s="202">
        <v>0</v>
      </c>
      <c r="U5" s="202">
        <v>58.71</v>
      </c>
      <c r="V5" s="202">
        <v>8.81</v>
      </c>
      <c r="W5" s="202">
        <v>19.02</v>
      </c>
      <c r="X5" s="202">
        <v>59.51</v>
      </c>
      <c r="Y5" s="202">
        <v>0</v>
      </c>
      <c r="Z5">
        <v>0</v>
      </c>
      <c r="AA5" s="202">
        <v>0</v>
      </c>
      <c r="AB5" s="202">
        <v>12.46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118.24</v>
      </c>
      <c r="AQ5" s="202">
        <v>38.25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245.66</v>
      </c>
      <c r="L6" s="202">
        <v>9.1</v>
      </c>
      <c r="M6" s="202">
        <v>30.07</v>
      </c>
      <c r="N6" s="202">
        <v>50.29</v>
      </c>
      <c r="O6" s="202">
        <v>71.03</v>
      </c>
      <c r="P6" s="202">
        <v>26.61</v>
      </c>
      <c r="Q6" s="202">
        <v>8.6999999999999993</v>
      </c>
      <c r="R6" s="202">
        <v>8.98</v>
      </c>
      <c r="S6" s="202">
        <v>11.17</v>
      </c>
      <c r="T6" s="202">
        <v>0</v>
      </c>
      <c r="U6" s="202">
        <v>58.71</v>
      </c>
      <c r="V6" s="202">
        <v>8.81</v>
      </c>
      <c r="W6" s="202">
        <v>19.02</v>
      </c>
      <c r="X6" s="202">
        <v>59.51</v>
      </c>
      <c r="Y6" s="202">
        <v>0</v>
      </c>
      <c r="Z6">
        <v>0</v>
      </c>
      <c r="AA6" s="202">
        <v>0</v>
      </c>
      <c r="AB6" s="202">
        <v>12.46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83.76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118.24</v>
      </c>
      <c r="AQ6" s="202">
        <v>38.25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216.92</v>
      </c>
      <c r="L7" s="202">
        <v>9.1</v>
      </c>
      <c r="M7" s="202">
        <v>30.07</v>
      </c>
      <c r="N7" s="202">
        <v>50.29</v>
      </c>
      <c r="O7" s="202">
        <v>71.03</v>
      </c>
      <c r="P7" s="202">
        <v>26.61</v>
      </c>
      <c r="Q7" s="202">
        <v>8.6999999999999993</v>
      </c>
      <c r="R7" s="202">
        <v>8.98</v>
      </c>
      <c r="S7" s="202">
        <v>11.17</v>
      </c>
      <c r="T7" s="202">
        <v>0</v>
      </c>
      <c r="U7" s="202">
        <v>58.71</v>
      </c>
      <c r="V7" s="202">
        <v>8.81</v>
      </c>
      <c r="W7" s="202">
        <v>19.02</v>
      </c>
      <c r="X7" s="202">
        <v>59.51</v>
      </c>
      <c r="Y7" s="202">
        <v>0</v>
      </c>
      <c r="Z7">
        <v>0</v>
      </c>
      <c r="AA7" s="202">
        <v>0</v>
      </c>
      <c r="AB7" s="202">
        <v>12.46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83.76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118.24</v>
      </c>
      <c r="AQ7" s="202">
        <v>38.25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192.82</v>
      </c>
      <c r="L8" s="202">
        <v>9.1</v>
      </c>
      <c r="M8" s="202">
        <v>30.07</v>
      </c>
      <c r="N8" s="202">
        <v>50.29</v>
      </c>
      <c r="O8" s="202">
        <v>71.03</v>
      </c>
      <c r="P8" s="202">
        <v>26.61</v>
      </c>
      <c r="Q8" s="202">
        <v>8.6999999999999993</v>
      </c>
      <c r="R8" s="202">
        <v>8.98</v>
      </c>
      <c r="S8" s="202">
        <v>11.17</v>
      </c>
      <c r="T8" s="202">
        <v>0</v>
      </c>
      <c r="U8" s="202">
        <v>58.71</v>
      </c>
      <c r="V8" s="202">
        <v>8.81</v>
      </c>
      <c r="W8" s="202">
        <v>19.02</v>
      </c>
      <c r="X8" s="202">
        <v>59.51</v>
      </c>
      <c r="Y8" s="202">
        <v>0</v>
      </c>
      <c r="Z8">
        <v>0</v>
      </c>
      <c r="AA8" s="202">
        <v>0</v>
      </c>
      <c r="AB8" s="202">
        <v>12.46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83.76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118.24</v>
      </c>
      <c r="AQ8" s="202">
        <v>38.25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192.82</v>
      </c>
      <c r="L9" s="202">
        <v>9.1</v>
      </c>
      <c r="M9" s="202">
        <v>30.07</v>
      </c>
      <c r="N9" s="202">
        <v>50.29</v>
      </c>
      <c r="O9" s="202">
        <v>71.03</v>
      </c>
      <c r="P9" s="202">
        <v>26.61</v>
      </c>
      <c r="Q9" s="202">
        <v>8.6999999999999993</v>
      </c>
      <c r="R9" s="202">
        <v>8.98</v>
      </c>
      <c r="S9" s="202">
        <v>11.17</v>
      </c>
      <c r="T9" s="202">
        <v>0</v>
      </c>
      <c r="U9" s="202">
        <v>58.71</v>
      </c>
      <c r="V9" s="202">
        <v>8.81</v>
      </c>
      <c r="W9" s="202">
        <v>19.02</v>
      </c>
      <c r="X9" s="202">
        <v>59.51</v>
      </c>
      <c r="Y9" s="202">
        <v>0</v>
      </c>
      <c r="Z9">
        <v>0</v>
      </c>
      <c r="AA9" s="202">
        <v>0</v>
      </c>
      <c r="AB9" s="202">
        <v>12.46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83.76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118.24</v>
      </c>
      <c r="AQ9" s="202">
        <v>38.25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192.82</v>
      </c>
      <c r="L10" s="202">
        <v>9.1</v>
      </c>
      <c r="M10" s="202">
        <v>30.07</v>
      </c>
      <c r="N10" s="202">
        <v>50.29</v>
      </c>
      <c r="O10" s="202">
        <v>71.03</v>
      </c>
      <c r="P10" s="202">
        <v>26.61</v>
      </c>
      <c r="Q10" s="202">
        <v>8.6999999999999993</v>
      </c>
      <c r="R10" s="202">
        <v>8.98</v>
      </c>
      <c r="S10" s="202">
        <v>11.17</v>
      </c>
      <c r="T10" s="202">
        <v>0</v>
      </c>
      <c r="U10" s="202">
        <v>58.71</v>
      </c>
      <c r="V10" s="202">
        <v>8.81</v>
      </c>
      <c r="W10" s="202">
        <v>19.02</v>
      </c>
      <c r="X10" s="202">
        <v>59.51</v>
      </c>
      <c r="Y10" s="202">
        <v>0</v>
      </c>
      <c r="Z10">
        <v>0</v>
      </c>
      <c r="AA10" s="202">
        <v>0</v>
      </c>
      <c r="AB10" s="202">
        <v>12.46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83.76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118.24</v>
      </c>
      <c r="AQ10" s="202">
        <v>38.25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192.82</v>
      </c>
      <c r="L11" s="202">
        <v>9.1</v>
      </c>
      <c r="M11" s="202">
        <v>30.07</v>
      </c>
      <c r="N11" s="202">
        <v>50.29</v>
      </c>
      <c r="O11" s="202">
        <v>71.03</v>
      </c>
      <c r="P11" s="202">
        <v>26.61</v>
      </c>
      <c r="Q11" s="202">
        <v>8.6999999999999993</v>
      </c>
      <c r="R11" s="202">
        <v>8.98</v>
      </c>
      <c r="S11" s="202">
        <v>11.17</v>
      </c>
      <c r="T11" s="202">
        <v>0</v>
      </c>
      <c r="U11" s="202">
        <v>58.71</v>
      </c>
      <c r="V11" s="202">
        <v>8.81</v>
      </c>
      <c r="W11" s="202">
        <v>19.02</v>
      </c>
      <c r="X11" s="202">
        <v>59.51</v>
      </c>
      <c r="Y11" s="202">
        <v>0</v>
      </c>
      <c r="Z11">
        <v>0</v>
      </c>
      <c r="AA11" s="202">
        <v>0</v>
      </c>
      <c r="AB11" s="202">
        <v>12.46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118.24</v>
      </c>
      <c r="AQ11" s="202">
        <v>38.25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192.82</v>
      </c>
      <c r="L12" s="202">
        <v>9.1</v>
      </c>
      <c r="M12" s="202">
        <v>30.07</v>
      </c>
      <c r="N12" s="202">
        <v>50.29</v>
      </c>
      <c r="O12" s="202">
        <v>71.03</v>
      </c>
      <c r="P12" s="202">
        <v>26.61</v>
      </c>
      <c r="Q12" s="202">
        <v>8.6999999999999993</v>
      </c>
      <c r="R12" s="202">
        <v>8.98</v>
      </c>
      <c r="S12" s="202">
        <v>11.17</v>
      </c>
      <c r="T12" s="202">
        <v>0</v>
      </c>
      <c r="U12" s="202">
        <v>58.71</v>
      </c>
      <c r="V12" s="202">
        <v>8.81</v>
      </c>
      <c r="W12" s="202">
        <v>19.02</v>
      </c>
      <c r="X12" s="202">
        <v>59.51</v>
      </c>
      <c r="Y12" s="202">
        <v>0</v>
      </c>
      <c r="Z12">
        <v>0</v>
      </c>
      <c r="AA12" s="202">
        <v>0</v>
      </c>
      <c r="AB12" s="202">
        <v>12.46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118.24</v>
      </c>
      <c r="AQ12" s="202">
        <v>38.25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216.92</v>
      </c>
      <c r="L13" s="202">
        <v>9.1</v>
      </c>
      <c r="M13" s="202">
        <v>30.07</v>
      </c>
      <c r="N13" s="202">
        <v>50.29</v>
      </c>
      <c r="O13" s="202">
        <v>71.03</v>
      </c>
      <c r="P13" s="202">
        <v>26.61</v>
      </c>
      <c r="Q13" s="202">
        <v>8.6999999999999993</v>
      </c>
      <c r="R13" s="202">
        <v>8.98</v>
      </c>
      <c r="S13" s="202">
        <v>11.17</v>
      </c>
      <c r="T13" s="202">
        <v>0</v>
      </c>
      <c r="U13" s="202">
        <v>58.71</v>
      </c>
      <c r="V13" s="202">
        <v>8.81</v>
      </c>
      <c r="W13" s="202">
        <v>19.02</v>
      </c>
      <c r="X13" s="202">
        <v>59.51</v>
      </c>
      <c r="Y13" s="202">
        <v>0</v>
      </c>
      <c r="Z13">
        <v>0</v>
      </c>
      <c r="AA13" s="202">
        <v>0</v>
      </c>
      <c r="AB13" s="202">
        <v>12.46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118.24</v>
      </c>
      <c r="AQ13" s="202">
        <v>38.25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216.92</v>
      </c>
      <c r="L14" s="202">
        <v>9.1</v>
      </c>
      <c r="M14" s="202">
        <v>30.07</v>
      </c>
      <c r="N14" s="202">
        <v>50.29</v>
      </c>
      <c r="O14" s="202">
        <v>71.03</v>
      </c>
      <c r="P14" s="202">
        <v>26.61</v>
      </c>
      <c r="Q14" s="202">
        <v>8.6999999999999993</v>
      </c>
      <c r="R14" s="202">
        <v>8.98</v>
      </c>
      <c r="S14" s="202">
        <v>11.17</v>
      </c>
      <c r="T14" s="202">
        <v>0</v>
      </c>
      <c r="U14" s="202">
        <v>58.71</v>
      </c>
      <c r="V14" s="202">
        <v>8.81</v>
      </c>
      <c r="W14" s="202">
        <v>19.02</v>
      </c>
      <c r="X14" s="202">
        <v>59.51</v>
      </c>
      <c r="Y14" s="202">
        <v>0</v>
      </c>
      <c r="Z14">
        <v>0</v>
      </c>
      <c r="AA14" s="202">
        <v>0</v>
      </c>
      <c r="AB14" s="202">
        <v>12.46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118.24</v>
      </c>
      <c r="AQ14" s="202">
        <v>38.25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216.92</v>
      </c>
      <c r="L15" s="202">
        <v>9.1</v>
      </c>
      <c r="M15" s="202">
        <v>30.07</v>
      </c>
      <c r="N15" s="202">
        <v>50.29</v>
      </c>
      <c r="O15" s="202">
        <v>71.03</v>
      </c>
      <c r="P15" s="202">
        <v>26.61</v>
      </c>
      <c r="Q15" s="202">
        <v>8.6999999999999993</v>
      </c>
      <c r="R15" s="202">
        <v>8.98</v>
      </c>
      <c r="S15" s="202">
        <v>11.17</v>
      </c>
      <c r="T15" s="202">
        <v>0</v>
      </c>
      <c r="U15" s="202">
        <v>58.71</v>
      </c>
      <c r="V15" s="202">
        <v>8.81</v>
      </c>
      <c r="W15" s="202">
        <v>19.02</v>
      </c>
      <c r="X15" s="202">
        <v>59.51</v>
      </c>
      <c r="Y15" s="202">
        <v>0</v>
      </c>
      <c r="Z15">
        <v>0</v>
      </c>
      <c r="AA15" s="202">
        <v>0</v>
      </c>
      <c r="AB15" s="202">
        <v>12.46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118.24</v>
      </c>
      <c r="AQ15" s="202">
        <v>38.25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216.92</v>
      </c>
      <c r="L16" s="202">
        <v>9.1</v>
      </c>
      <c r="M16" s="202">
        <v>30.07</v>
      </c>
      <c r="N16" s="202">
        <v>50.29</v>
      </c>
      <c r="O16" s="202">
        <v>71.03</v>
      </c>
      <c r="P16" s="202">
        <v>26.61</v>
      </c>
      <c r="Q16" s="202">
        <v>8.6999999999999993</v>
      </c>
      <c r="R16" s="202">
        <v>8.98</v>
      </c>
      <c r="S16" s="202">
        <v>11.17</v>
      </c>
      <c r="T16" s="202">
        <v>0</v>
      </c>
      <c r="U16" s="202">
        <v>58.71</v>
      </c>
      <c r="V16" s="202">
        <v>8.81</v>
      </c>
      <c r="W16" s="202">
        <v>19.02</v>
      </c>
      <c r="X16" s="202">
        <v>59.51</v>
      </c>
      <c r="Y16" s="202">
        <v>0</v>
      </c>
      <c r="Z16">
        <v>0</v>
      </c>
      <c r="AA16" s="202">
        <v>0</v>
      </c>
      <c r="AB16" s="202">
        <v>12.46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118.24</v>
      </c>
      <c r="AQ16" s="202">
        <v>38.25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216.92</v>
      </c>
      <c r="L17" s="202">
        <v>9.1</v>
      </c>
      <c r="M17" s="202">
        <v>30.07</v>
      </c>
      <c r="N17" s="202">
        <v>50.29</v>
      </c>
      <c r="O17" s="202">
        <v>71.03</v>
      </c>
      <c r="P17" s="202">
        <v>26.61</v>
      </c>
      <c r="Q17" s="202">
        <v>8.6999999999999993</v>
      </c>
      <c r="R17" s="202">
        <v>8.98</v>
      </c>
      <c r="S17" s="202">
        <v>11.17</v>
      </c>
      <c r="T17" s="202">
        <v>0</v>
      </c>
      <c r="U17" s="202">
        <v>58.71</v>
      </c>
      <c r="V17" s="202">
        <v>8.81</v>
      </c>
      <c r="W17" s="202">
        <v>19.02</v>
      </c>
      <c r="X17" s="202">
        <v>59.88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118.24</v>
      </c>
      <c r="AQ17" s="202">
        <v>38.25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216.92</v>
      </c>
      <c r="L18" s="202">
        <v>9.1</v>
      </c>
      <c r="M18" s="202">
        <v>30.07</v>
      </c>
      <c r="N18" s="202">
        <v>50.29</v>
      </c>
      <c r="O18" s="202">
        <v>71.03</v>
      </c>
      <c r="P18" s="202">
        <v>26.61</v>
      </c>
      <c r="Q18" s="202">
        <v>8.6999999999999993</v>
      </c>
      <c r="R18" s="202">
        <v>8.98</v>
      </c>
      <c r="S18" s="202">
        <v>11.17</v>
      </c>
      <c r="T18" s="202">
        <v>0</v>
      </c>
      <c r="U18" s="202">
        <v>58.71</v>
      </c>
      <c r="V18" s="202">
        <v>8.81</v>
      </c>
      <c r="W18" s="202">
        <v>19.02</v>
      </c>
      <c r="X18" s="202">
        <v>59.88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118.24</v>
      </c>
      <c r="AQ18" s="202">
        <v>38.25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216.92</v>
      </c>
      <c r="L19" s="202">
        <v>9.1</v>
      </c>
      <c r="M19" s="202">
        <v>30.07</v>
      </c>
      <c r="N19" s="202">
        <v>50.29</v>
      </c>
      <c r="O19" s="202">
        <v>71.03</v>
      </c>
      <c r="P19" s="202">
        <v>26.61</v>
      </c>
      <c r="Q19" s="202">
        <v>8.6999999999999993</v>
      </c>
      <c r="R19" s="202">
        <v>8.98</v>
      </c>
      <c r="S19" s="202">
        <v>11.17</v>
      </c>
      <c r="T19" s="202">
        <v>0</v>
      </c>
      <c r="U19" s="202">
        <v>58.71</v>
      </c>
      <c r="V19" s="202">
        <v>8.81</v>
      </c>
      <c r="W19" s="202">
        <v>19.02</v>
      </c>
      <c r="X19" s="202">
        <v>59.88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118.24</v>
      </c>
      <c r="AQ19" s="202">
        <v>38.25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241.02</v>
      </c>
      <c r="L20" s="202">
        <v>9.1</v>
      </c>
      <c r="M20" s="202">
        <v>30.07</v>
      </c>
      <c r="N20" s="202">
        <v>50.29</v>
      </c>
      <c r="O20" s="202">
        <v>71.03</v>
      </c>
      <c r="P20" s="202">
        <v>26.61</v>
      </c>
      <c r="Q20" s="202">
        <v>8.6999999999999993</v>
      </c>
      <c r="R20" s="202">
        <v>8.98</v>
      </c>
      <c r="S20" s="202">
        <v>11.17</v>
      </c>
      <c r="T20" s="202">
        <v>0</v>
      </c>
      <c r="U20" s="202">
        <v>58.71</v>
      </c>
      <c r="V20" s="202">
        <v>8.81</v>
      </c>
      <c r="W20" s="202">
        <v>19.02</v>
      </c>
      <c r="X20" s="202">
        <v>59.88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118.24</v>
      </c>
      <c r="AQ20" s="202">
        <v>38.25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245.66</v>
      </c>
      <c r="L21" s="202">
        <v>9.1</v>
      </c>
      <c r="M21" s="202">
        <v>30.07</v>
      </c>
      <c r="N21" s="202">
        <v>50.29</v>
      </c>
      <c r="O21" s="202">
        <v>71.03</v>
      </c>
      <c r="P21" s="202">
        <v>26.61</v>
      </c>
      <c r="Q21" s="202">
        <v>8.6999999999999993</v>
      </c>
      <c r="R21" s="202">
        <v>8.98</v>
      </c>
      <c r="S21" s="202">
        <v>11.17</v>
      </c>
      <c r="T21" s="202">
        <v>0</v>
      </c>
      <c r="U21" s="202">
        <v>58.71</v>
      </c>
      <c r="V21" s="202">
        <v>8.81</v>
      </c>
      <c r="W21" s="202">
        <v>19.02</v>
      </c>
      <c r="X21" s="202">
        <v>59.88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118.24</v>
      </c>
      <c r="AQ21" s="202">
        <v>38.25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245.66</v>
      </c>
      <c r="L22" s="202">
        <v>9.1</v>
      </c>
      <c r="M22" s="202">
        <v>30.07</v>
      </c>
      <c r="N22" s="202">
        <v>50.29</v>
      </c>
      <c r="O22" s="202">
        <v>71.03</v>
      </c>
      <c r="P22" s="202">
        <v>26.61</v>
      </c>
      <c r="Q22" s="202">
        <v>8.6999999999999993</v>
      </c>
      <c r="R22" s="202">
        <v>8.98</v>
      </c>
      <c r="S22" s="202">
        <v>11.17</v>
      </c>
      <c r="T22" s="202">
        <v>0</v>
      </c>
      <c r="U22" s="202">
        <v>58.71</v>
      </c>
      <c r="V22" s="202">
        <v>8.81</v>
      </c>
      <c r="W22" s="202">
        <v>19.02</v>
      </c>
      <c r="X22" s="202">
        <v>59.88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118.24</v>
      </c>
      <c r="AQ22" s="202">
        <v>38.25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245.66</v>
      </c>
      <c r="L23" s="202">
        <v>9.1</v>
      </c>
      <c r="M23" s="202">
        <v>30.07</v>
      </c>
      <c r="N23" s="202">
        <v>50.29</v>
      </c>
      <c r="O23" s="202">
        <v>71.03</v>
      </c>
      <c r="P23" s="202">
        <v>26.61</v>
      </c>
      <c r="Q23" s="202">
        <v>8.6999999999999993</v>
      </c>
      <c r="R23" s="202">
        <v>8.98</v>
      </c>
      <c r="S23" s="202">
        <v>11.17</v>
      </c>
      <c r="T23" s="202">
        <v>0</v>
      </c>
      <c r="U23" s="202">
        <v>58.71</v>
      </c>
      <c r="V23" s="202">
        <v>8.81</v>
      </c>
      <c r="W23" s="202">
        <v>19.02</v>
      </c>
      <c r="X23" s="202">
        <v>59.88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9.34</v>
      </c>
      <c r="AO23">
        <v>0</v>
      </c>
      <c r="AP23" s="202">
        <v>118.24</v>
      </c>
      <c r="AQ23" s="202">
        <v>38.25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245.66</v>
      </c>
      <c r="L24" s="202">
        <v>9.1</v>
      </c>
      <c r="M24" s="202">
        <v>30.07</v>
      </c>
      <c r="N24" s="202">
        <v>50.29</v>
      </c>
      <c r="O24" s="202">
        <v>71.03</v>
      </c>
      <c r="P24" s="202">
        <v>26.61</v>
      </c>
      <c r="Q24" s="202">
        <v>8.6999999999999993</v>
      </c>
      <c r="R24" s="202">
        <v>8.98</v>
      </c>
      <c r="S24" s="202">
        <v>11.17</v>
      </c>
      <c r="T24" s="202">
        <v>0</v>
      </c>
      <c r="U24" s="202">
        <v>58.71</v>
      </c>
      <c r="V24" s="202">
        <v>8.81</v>
      </c>
      <c r="W24" s="202">
        <v>19.02</v>
      </c>
      <c r="X24" s="202">
        <v>59.88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9.34</v>
      </c>
      <c r="AO24">
        <v>0</v>
      </c>
      <c r="AP24" s="202">
        <v>118.24</v>
      </c>
      <c r="AQ24" s="202">
        <v>38.25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245.66</v>
      </c>
      <c r="L25" s="202">
        <v>9.1</v>
      </c>
      <c r="M25" s="202">
        <v>30.07</v>
      </c>
      <c r="N25" s="202">
        <v>50.29</v>
      </c>
      <c r="O25" s="202">
        <v>71.03</v>
      </c>
      <c r="P25" s="202">
        <v>26.61</v>
      </c>
      <c r="Q25" s="202">
        <v>8.6999999999999993</v>
      </c>
      <c r="R25" s="202">
        <v>8.9700000000000006</v>
      </c>
      <c r="S25" s="202">
        <v>11.17</v>
      </c>
      <c r="T25" s="202">
        <v>0</v>
      </c>
      <c r="U25" s="202">
        <v>58.71</v>
      </c>
      <c r="V25" s="202">
        <v>8.81</v>
      </c>
      <c r="W25" s="202">
        <v>19.02</v>
      </c>
      <c r="X25" s="202">
        <v>59.88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9.34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118.24</v>
      </c>
      <c r="AQ25" s="202">
        <v>38.25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245.66</v>
      </c>
      <c r="L26" s="202">
        <v>9.1</v>
      </c>
      <c r="M26" s="202">
        <v>30.07</v>
      </c>
      <c r="N26" s="202">
        <v>50.29</v>
      </c>
      <c r="O26" s="202">
        <v>71.03</v>
      </c>
      <c r="P26" s="202">
        <v>26.61</v>
      </c>
      <c r="Q26" s="202">
        <v>8.6999999999999993</v>
      </c>
      <c r="R26" s="202">
        <v>8.9700000000000006</v>
      </c>
      <c r="S26" s="202">
        <v>11.17</v>
      </c>
      <c r="T26" s="202">
        <v>0</v>
      </c>
      <c r="U26" s="202">
        <v>58.71</v>
      </c>
      <c r="V26" s="202">
        <v>8.81</v>
      </c>
      <c r="W26" s="202">
        <v>19.02</v>
      </c>
      <c r="X26" s="202">
        <v>59.88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9.34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118.24</v>
      </c>
      <c r="AQ26" s="202">
        <v>38.200000000000003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245.66</v>
      </c>
      <c r="L27" s="202">
        <v>9.1</v>
      </c>
      <c r="M27" s="202">
        <v>30.07</v>
      </c>
      <c r="N27" s="202">
        <v>50.29</v>
      </c>
      <c r="O27" s="202">
        <v>71.03</v>
      </c>
      <c r="P27" s="202">
        <v>26.61</v>
      </c>
      <c r="Q27" s="202">
        <v>8.7100000000000009</v>
      </c>
      <c r="R27" s="202">
        <v>8.9700000000000006</v>
      </c>
      <c r="S27" s="202">
        <v>11.17</v>
      </c>
      <c r="T27" s="202">
        <v>0</v>
      </c>
      <c r="U27" s="202">
        <v>58.71</v>
      </c>
      <c r="V27" s="202">
        <v>8.81</v>
      </c>
      <c r="W27" s="202">
        <v>19.02</v>
      </c>
      <c r="X27" s="202">
        <v>59.88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9.34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118.24</v>
      </c>
      <c r="AQ27" s="202">
        <v>38.200000000000003</v>
      </c>
      <c r="AR27" s="202">
        <v>1.73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245.66</v>
      </c>
      <c r="L28" s="202">
        <v>9.1</v>
      </c>
      <c r="M28" s="202">
        <v>30.07</v>
      </c>
      <c r="N28" s="202">
        <v>50.29</v>
      </c>
      <c r="O28" s="202">
        <v>71.03</v>
      </c>
      <c r="P28" s="202">
        <v>26.61</v>
      </c>
      <c r="Q28" s="202">
        <v>8.7100000000000009</v>
      </c>
      <c r="R28" s="202">
        <v>8.9700000000000006</v>
      </c>
      <c r="S28" s="202">
        <v>11.17</v>
      </c>
      <c r="T28" s="202">
        <v>0</v>
      </c>
      <c r="U28" s="202">
        <v>58.71</v>
      </c>
      <c r="V28" s="202">
        <v>8.81</v>
      </c>
      <c r="W28" s="202">
        <v>19.02</v>
      </c>
      <c r="X28" s="202">
        <v>59.88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9.34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118.24</v>
      </c>
      <c r="AQ28" s="202">
        <v>38.200000000000003</v>
      </c>
      <c r="AR28" s="202">
        <v>5.57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245.66</v>
      </c>
      <c r="L29" s="202">
        <v>9.1</v>
      </c>
      <c r="M29" s="202">
        <v>30.07</v>
      </c>
      <c r="N29" s="202">
        <v>50.29</v>
      </c>
      <c r="O29" s="202">
        <v>71.03</v>
      </c>
      <c r="P29" s="202">
        <v>26.61</v>
      </c>
      <c r="Q29" s="202">
        <v>8.7100000000000009</v>
      </c>
      <c r="R29" s="202">
        <v>8.9700000000000006</v>
      </c>
      <c r="S29" s="202">
        <v>11.17</v>
      </c>
      <c r="T29" s="202">
        <v>0</v>
      </c>
      <c r="U29" s="202">
        <v>58.71</v>
      </c>
      <c r="V29" s="202">
        <v>8.81</v>
      </c>
      <c r="W29" s="202">
        <v>19.02</v>
      </c>
      <c r="X29" s="202">
        <v>59.88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9.34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118.24</v>
      </c>
      <c r="AQ29" s="202">
        <v>38.200000000000003</v>
      </c>
      <c r="AR29" s="202">
        <v>13.77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245.66</v>
      </c>
      <c r="L30" s="202">
        <v>9.1</v>
      </c>
      <c r="M30" s="202">
        <v>30.07</v>
      </c>
      <c r="N30" s="202">
        <v>50.29</v>
      </c>
      <c r="O30" s="202">
        <v>71.03</v>
      </c>
      <c r="P30" s="202">
        <v>26.61</v>
      </c>
      <c r="Q30" s="202">
        <v>8.6999999999999993</v>
      </c>
      <c r="R30" s="202">
        <v>8.98</v>
      </c>
      <c r="S30" s="202">
        <v>11.17</v>
      </c>
      <c r="T30" s="202">
        <v>0</v>
      </c>
      <c r="U30" s="202">
        <v>58.71</v>
      </c>
      <c r="V30" s="202">
        <v>8.81</v>
      </c>
      <c r="W30" s="202">
        <v>19.02</v>
      </c>
      <c r="X30" s="202">
        <v>59.88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9.34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118.24</v>
      </c>
      <c r="AQ30" s="202">
        <v>38.200000000000003</v>
      </c>
      <c r="AR30" s="202">
        <v>24.24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245.66</v>
      </c>
      <c r="L31" s="202">
        <v>9.1</v>
      </c>
      <c r="M31" s="202">
        <v>30.07</v>
      </c>
      <c r="N31" s="202">
        <v>50.29</v>
      </c>
      <c r="O31" s="202">
        <v>71.03</v>
      </c>
      <c r="P31" s="202">
        <v>26.61</v>
      </c>
      <c r="Q31" s="202">
        <v>8.6999999999999993</v>
      </c>
      <c r="R31" s="202">
        <v>8.98</v>
      </c>
      <c r="S31" s="202">
        <v>11.17</v>
      </c>
      <c r="T31" s="202">
        <v>0</v>
      </c>
      <c r="U31" s="202">
        <v>58.71</v>
      </c>
      <c r="V31" s="202">
        <v>8.81</v>
      </c>
      <c r="W31" s="202">
        <v>19.02</v>
      </c>
      <c r="X31" s="202">
        <v>59.88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9.34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118.24</v>
      </c>
      <c r="AQ31" s="202">
        <v>38.200000000000003</v>
      </c>
      <c r="AR31" s="202">
        <v>40.5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245.66</v>
      </c>
      <c r="L32" s="202">
        <v>9.1</v>
      </c>
      <c r="M32" s="202">
        <v>30.07</v>
      </c>
      <c r="N32" s="202">
        <v>50.29</v>
      </c>
      <c r="O32" s="202">
        <v>71.03</v>
      </c>
      <c r="P32" s="202">
        <v>26.61</v>
      </c>
      <c r="Q32" s="202">
        <v>8.6999999999999993</v>
      </c>
      <c r="R32" s="202">
        <v>8.98</v>
      </c>
      <c r="S32" s="202">
        <v>11.17</v>
      </c>
      <c r="T32" s="202">
        <v>0</v>
      </c>
      <c r="U32" s="202">
        <v>58.71</v>
      </c>
      <c r="V32" s="202">
        <v>8.81</v>
      </c>
      <c r="W32" s="202">
        <v>19.02</v>
      </c>
      <c r="X32" s="202">
        <v>59.88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9.34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118.24</v>
      </c>
      <c r="AQ32" s="202">
        <v>38.200000000000003</v>
      </c>
      <c r="AR32" s="202">
        <v>43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245.66</v>
      </c>
      <c r="L33" s="202">
        <v>9.1</v>
      </c>
      <c r="M33" s="202">
        <v>30.07</v>
      </c>
      <c r="N33" s="202">
        <v>50.29</v>
      </c>
      <c r="O33" s="202">
        <v>71.03</v>
      </c>
      <c r="P33" s="202">
        <v>26.61</v>
      </c>
      <c r="Q33" s="202">
        <v>8.6999999999999993</v>
      </c>
      <c r="R33" s="202">
        <v>8.98</v>
      </c>
      <c r="S33" s="202">
        <v>11.17</v>
      </c>
      <c r="T33" s="202">
        <v>0</v>
      </c>
      <c r="U33" s="202">
        <v>58.71</v>
      </c>
      <c r="V33" s="202">
        <v>8.81</v>
      </c>
      <c r="W33" s="202">
        <v>19.02</v>
      </c>
      <c r="X33" s="202">
        <v>59.88</v>
      </c>
      <c r="Y33" s="202">
        <v>0</v>
      </c>
      <c r="Z33">
        <v>0</v>
      </c>
      <c r="AA33" s="202">
        <v>0</v>
      </c>
      <c r="AB33" s="202">
        <v>12.46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9.34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118.24</v>
      </c>
      <c r="AQ33" s="202">
        <v>38.200000000000003</v>
      </c>
      <c r="AR33" s="202">
        <v>45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245.66</v>
      </c>
      <c r="L34" s="202">
        <v>9.1</v>
      </c>
      <c r="M34" s="202">
        <v>30.07</v>
      </c>
      <c r="N34" s="202">
        <v>50.29</v>
      </c>
      <c r="O34" s="202">
        <v>71.03</v>
      </c>
      <c r="P34" s="202">
        <v>26.61</v>
      </c>
      <c r="Q34" s="202">
        <v>8.6999999999999993</v>
      </c>
      <c r="R34" s="202">
        <v>8.98</v>
      </c>
      <c r="S34" s="202">
        <v>11.17</v>
      </c>
      <c r="T34" s="202">
        <v>0</v>
      </c>
      <c r="U34" s="202">
        <v>58.71</v>
      </c>
      <c r="V34" s="202">
        <v>8.81</v>
      </c>
      <c r="W34" s="202">
        <v>19.02</v>
      </c>
      <c r="X34" s="202">
        <v>59.88</v>
      </c>
      <c r="Y34" s="202">
        <v>0</v>
      </c>
      <c r="Z34">
        <v>0</v>
      </c>
      <c r="AA34" s="202">
        <v>0</v>
      </c>
      <c r="AB34" s="202">
        <v>12.46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9.34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118.24</v>
      </c>
      <c r="AQ34" s="202">
        <v>38.200000000000003</v>
      </c>
      <c r="AR34" s="202">
        <v>46.5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245.66</v>
      </c>
      <c r="L35" s="202">
        <v>9.1</v>
      </c>
      <c r="M35" s="202">
        <v>30.07</v>
      </c>
      <c r="N35" s="202">
        <v>50.29</v>
      </c>
      <c r="O35" s="202">
        <v>71.03</v>
      </c>
      <c r="P35" s="202">
        <v>26.61</v>
      </c>
      <c r="Q35" s="202">
        <v>8.7100000000000009</v>
      </c>
      <c r="R35" s="202">
        <v>8.98</v>
      </c>
      <c r="S35" s="202">
        <v>11.17</v>
      </c>
      <c r="T35" s="202">
        <v>0</v>
      </c>
      <c r="U35" s="202">
        <v>58.71</v>
      </c>
      <c r="V35" s="202">
        <v>8.81</v>
      </c>
      <c r="W35" s="202">
        <v>19.02</v>
      </c>
      <c r="X35" s="202">
        <v>59.88</v>
      </c>
      <c r="Y35" s="202">
        <v>0</v>
      </c>
      <c r="Z35">
        <v>0</v>
      </c>
      <c r="AA35" s="202">
        <v>0</v>
      </c>
      <c r="AB35" s="202">
        <v>12.46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9.34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118.24</v>
      </c>
      <c r="AQ35" s="202">
        <v>38.200000000000003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245.66</v>
      </c>
      <c r="L36" s="202">
        <v>9.1</v>
      </c>
      <c r="M36" s="202">
        <v>30.07</v>
      </c>
      <c r="N36" s="202">
        <v>50.29</v>
      </c>
      <c r="O36" s="202">
        <v>71.03</v>
      </c>
      <c r="P36" s="202">
        <v>26.61</v>
      </c>
      <c r="Q36" s="202">
        <v>8.7100000000000009</v>
      </c>
      <c r="R36" s="202">
        <v>8.98</v>
      </c>
      <c r="S36" s="202">
        <v>11.17</v>
      </c>
      <c r="T36" s="202">
        <v>0</v>
      </c>
      <c r="U36" s="202">
        <v>58.71</v>
      </c>
      <c r="V36" s="202">
        <v>8.81</v>
      </c>
      <c r="W36" s="202">
        <v>19.02</v>
      </c>
      <c r="X36" s="202">
        <v>59.88</v>
      </c>
      <c r="Y36" s="202">
        <v>0</v>
      </c>
      <c r="Z36">
        <v>0</v>
      </c>
      <c r="AA36" s="202">
        <v>0</v>
      </c>
      <c r="AB36" s="202">
        <v>12.46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9.34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118.24</v>
      </c>
      <c r="AQ36" s="202">
        <v>38.200000000000003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245.66</v>
      </c>
      <c r="L37" s="202">
        <v>9.1</v>
      </c>
      <c r="M37" s="202">
        <v>30.07</v>
      </c>
      <c r="N37" s="202">
        <v>50.29</v>
      </c>
      <c r="O37" s="202">
        <v>71.03</v>
      </c>
      <c r="P37" s="202">
        <v>26.61</v>
      </c>
      <c r="Q37" s="202">
        <v>8.7100000000000009</v>
      </c>
      <c r="R37" s="202">
        <v>8.9700000000000006</v>
      </c>
      <c r="S37" s="202">
        <v>11.17</v>
      </c>
      <c r="T37" s="202">
        <v>0</v>
      </c>
      <c r="U37" s="202">
        <v>58.71</v>
      </c>
      <c r="V37" s="202">
        <v>8.81</v>
      </c>
      <c r="W37" s="202">
        <v>19.02</v>
      </c>
      <c r="X37" s="202">
        <v>59.88</v>
      </c>
      <c r="Y37" s="202">
        <v>0</v>
      </c>
      <c r="Z37">
        <v>0</v>
      </c>
      <c r="AA37" s="202">
        <v>0</v>
      </c>
      <c r="AB37" s="202">
        <v>12.46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9.34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118.24</v>
      </c>
      <c r="AQ37" s="202">
        <v>38.25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245.66</v>
      </c>
      <c r="L38" s="202">
        <v>9.1</v>
      </c>
      <c r="M38" s="202">
        <v>30.07</v>
      </c>
      <c r="N38" s="202">
        <v>50.29</v>
      </c>
      <c r="O38" s="202">
        <v>71.03</v>
      </c>
      <c r="P38" s="202">
        <v>26.61</v>
      </c>
      <c r="Q38" s="202">
        <v>8.7100000000000009</v>
      </c>
      <c r="R38" s="202">
        <v>8.9700000000000006</v>
      </c>
      <c r="S38" s="202">
        <v>11.17</v>
      </c>
      <c r="T38" s="202">
        <v>0</v>
      </c>
      <c r="U38" s="202">
        <v>58.71</v>
      </c>
      <c r="V38" s="202">
        <v>8.81</v>
      </c>
      <c r="W38" s="202">
        <v>19.02</v>
      </c>
      <c r="X38" s="202">
        <v>59.88</v>
      </c>
      <c r="Y38" s="202">
        <v>0</v>
      </c>
      <c r="Z38">
        <v>0</v>
      </c>
      <c r="AA38" s="202">
        <v>0</v>
      </c>
      <c r="AB38" s="202">
        <v>12.46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9.34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118.24</v>
      </c>
      <c r="AQ38" s="202">
        <v>38.25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245.66</v>
      </c>
      <c r="L39" s="202">
        <v>9.1</v>
      </c>
      <c r="M39" s="202">
        <v>30.07</v>
      </c>
      <c r="N39" s="202">
        <v>50.29</v>
      </c>
      <c r="O39" s="202">
        <v>71.03</v>
      </c>
      <c r="P39" s="202">
        <v>26.61</v>
      </c>
      <c r="Q39" s="202">
        <v>8.7100000000000009</v>
      </c>
      <c r="R39" s="202">
        <v>8.9700000000000006</v>
      </c>
      <c r="S39" s="202">
        <v>11.17</v>
      </c>
      <c r="T39" s="202">
        <v>0</v>
      </c>
      <c r="U39" s="202">
        <v>58.71</v>
      </c>
      <c r="V39" s="202">
        <v>8.81</v>
      </c>
      <c r="W39" s="202">
        <v>19.02</v>
      </c>
      <c r="X39" s="202">
        <v>59.88</v>
      </c>
      <c r="Y39" s="202">
        <v>0</v>
      </c>
      <c r="Z39">
        <v>0</v>
      </c>
      <c r="AA39" s="202">
        <v>0</v>
      </c>
      <c r="AB39" s="202">
        <v>12.46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9.34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118.24</v>
      </c>
      <c r="AQ39" s="202">
        <v>38.200000000000003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245.66</v>
      </c>
      <c r="L40" s="202">
        <v>9.1</v>
      </c>
      <c r="M40" s="202">
        <v>30.07</v>
      </c>
      <c r="N40" s="202">
        <v>50.29</v>
      </c>
      <c r="O40" s="202">
        <v>71.03</v>
      </c>
      <c r="P40" s="202">
        <v>26.61</v>
      </c>
      <c r="Q40" s="202">
        <v>8.7100000000000009</v>
      </c>
      <c r="R40" s="202">
        <v>8.9700000000000006</v>
      </c>
      <c r="S40" s="202">
        <v>11.17</v>
      </c>
      <c r="T40" s="202">
        <v>0</v>
      </c>
      <c r="U40" s="202">
        <v>58.71</v>
      </c>
      <c r="V40" s="202">
        <v>8.81</v>
      </c>
      <c r="W40" s="202">
        <v>19.02</v>
      </c>
      <c r="X40" s="202">
        <v>59.88</v>
      </c>
      <c r="Y40" s="202">
        <v>0</v>
      </c>
      <c r="Z40">
        <v>0</v>
      </c>
      <c r="AA40" s="202">
        <v>0</v>
      </c>
      <c r="AB40" s="202">
        <v>12.46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9.34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118.24</v>
      </c>
      <c r="AQ40" s="202">
        <v>38.200000000000003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245.66</v>
      </c>
      <c r="L41" s="202">
        <v>9.1</v>
      </c>
      <c r="M41" s="202">
        <v>30.07</v>
      </c>
      <c r="N41" s="202">
        <v>50.29</v>
      </c>
      <c r="O41" s="202">
        <v>71.03</v>
      </c>
      <c r="P41" s="202">
        <v>26.61</v>
      </c>
      <c r="Q41" s="202">
        <v>8.7100000000000009</v>
      </c>
      <c r="R41" s="202">
        <v>8.9700000000000006</v>
      </c>
      <c r="S41" s="202">
        <v>11.17</v>
      </c>
      <c r="T41" s="202">
        <v>0</v>
      </c>
      <c r="U41" s="202">
        <v>58.71</v>
      </c>
      <c r="V41" s="202">
        <v>8.81</v>
      </c>
      <c r="W41" s="202">
        <v>19.02</v>
      </c>
      <c r="X41" s="202">
        <v>59.88</v>
      </c>
      <c r="Y41" s="202">
        <v>0</v>
      </c>
      <c r="Z41">
        <v>0</v>
      </c>
      <c r="AA41" s="202">
        <v>0</v>
      </c>
      <c r="AB41" s="202">
        <v>12.46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9.34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118.24</v>
      </c>
      <c r="AQ41" s="202">
        <v>38.25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245.66</v>
      </c>
      <c r="L42" s="202">
        <v>9.1</v>
      </c>
      <c r="M42" s="202">
        <v>30.07</v>
      </c>
      <c r="N42" s="202">
        <v>50.29</v>
      </c>
      <c r="O42" s="202">
        <v>71.03</v>
      </c>
      <c r="P42" s="202">
        <v>26.61</v>
      </c>
      <c r="Q42" s="202">
        <v>8.7100000000000009</v>
      </c>
      <c r="R42" s="202">
        <v>8.9700000000000006</v>
      </c>
      <c r="S42" s="202">
        <v>11.17</v>
      </c>
      <c r="T42" s="202">
        <v>0</v>
      </c>
      <c r="U42" s="202">
        <v>58.71</v>
      </c>
      <c r="V42" s="202">
        <v>8.81</v>
      </c>
      <c r="W42" s="202">
        <v>19.02</v>
      </c>
      <c r="X42" s="202">
        <v>59.88</v>
      </c>
      <c r="Y42" s="202">
        <v>0</v>
      </c>
      <c r="Z42">
        <v>0</v>
      </c>
      <c r="AA42" s="202">
        <v>0</v>
      </c>
      <c r="AB42" s="202">
        <v>12.46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9.34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118.24</v>
      </c>
      <c r="AQ42" s="202">
        <v>38.25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272</v>
      </c>
      <c r="L43" s="202">
        <v>6.06</v>
      </c>
      <c r="M43" s="202">
        <v>30.07</v>
      </c>
      <c r="N43" s="202">
        <v>50.29</v>
      </c>
      <c r="O43" s="202">
        <v>71.03</v>
      </c>
      <c r="P43" s="202">
        <v>26.61</v>
      </c>
      <c r="Q43" s="202">
        <v>8.7100000000000009</v>
      </c>
      <c r="R43" s="202">
        <v>8.9700000000000006</v>
      </c>
      <c r="S43" s="202">
        <v>11.17</v>
      </c>
      <c r="T43" s="202">
        <v>0</v>
      </c>
      <c r="U43" s="202">
        <v>58.71</v>
      </c>
      <c r="V43" s="202">
        <v>8.81</v>
      </c>
      <c r="W43" s="202">
        <v>19.02</v>
      </c>
      <c r="X43" s="202">
        <v>59.88</v>
      </c>
      <c r="Y43" s="202">
        <v>0</v>
      </c>
      <c r="Z43">
        <v>0</v>
      </c>
      <c r="AA43" s="202">
        <v>0</v>
      </c>
      <c r="AB43" s="202">
        <v>12.46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9.34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118.24</v>
      </c>
      <c r="AQ43" s="202">
        <v>38.25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278.7</v>
      </c>
      <c r="L44" s="202">
        <v>6.06</v>
      </c>
      <c r="M44" s="202">
        <v>30.07</v>
      </c>
      <c r="N44" s="202">
        <v>50.29</v>
      </c>
      <c r="O44" s="202">
        <v>71.03</v>
      </c>
      <c r="P44" s="202">
        <v>26.61</v>
      </c>
      <c r="Q44" s="202">
        <v>8.7100000000000009</v>
      </c>
      <c r="R44" s="202">
        <v>8.9700000000000006</v>
      </c>
      <c r="S44" s="202">
        <v>11.17</v>
      </c>
      <c r="T44" s="202">
        <v>0</v>
      </c>
      <c r="U44" s="202">
        <v>58.71</v>
      </c>
      <c r="V44" s="202">
        <v>8.81</v>
      </c>
      <c r="W44" s="202">
        <v>19.02</v>
      </c>
      <c r="X44" s="202">
        <v>59.88</v>
      </c>
      <c r="Y44" s="202">
        <v>0</v>
      </c>
      <c r="Z44">
        <v>0</v>
      </c>
      <c r="AA44" s="202">
        <v>0</v>
      </c>
      <c r="AB44" s="202">
        <v>12.46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9.34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118.24</v>
      </c>
      <c r="AQ44" s="202">
        <v>38.25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279.22000000000003</v>
      </c>
      <c r="L45" s="202">
        <v>6.06</v>
      </c>
      <c r="M45" s="202">
        <v>30.07</v>
      </c>
      <c r="N45" s="202">
        <v>50.29</v>
      </c>
      <c r="O45" s="202">
        <v>71.03</v>
      </c>
      <c r="P45" s="202">
        <v>26.61</v>
      </c>
      <c r="Q45" s="202">
        <v>8.7100000000000009</v>
      </c>
      <c r="R45" s="202">
        <v>8.9700000000000006</v>
      </c>
      <c r="S45" s="202">
        <v>11.17</v>
      </c>
      <c r="T45" s="202">
        <v>0</v>
      </c>
      <c r="U45" s="202">
        <v>58.71</v>
      </c>
      <c r="V45" s="202">
        <v>8.81</v>
      </c>
      <c r="W45" s="202">
        <v>19.02</v>
      </c>
      <c r="X45" s="202">
        <v>59.88</v>
      </c>
      <c r="Y45" s="202">
        <v>0</v>
      </c>
      <c r="Z45">
        <v>0</v>
      </c>
      <c r="AA45" s="202">
        <v>0</v>
      </c>
      <c r="AB45" s="202">
        <v>12.46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9.34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118.24</v>
      </c>
      <c r="AQ45" s="202">
        <v>38.25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279.22000000000003</v>
      </c>
      <c r="L46" s="202">
        <v>6.06</v>
      </c>
      <c r="M46" s="202">
        <v>30.07</v>
      </c>
      <c r="N46" s="202">
        <v>50.29</v>
      </c>
      <c r="O46" s="202">
        <v>71.03</v>
      </c>
      <c r="P46" s="202">
        <v>26.61</v>
      </c>
      <c r="Q46" s="202">
        <v>8.7100000000000009</v>
      </c>
      <c r="R46" s="202">
        <v>8.9700000000000006</v>
      </c>
      <c r="S46" s="202">
        <v>11.17</v>
      </c>
      <c r="T46" s="202">
        <v>0</v>
      </c>
      <c r="U46" s="202">
        <v>58.71</v>
      </c>
      <c r="V46" s="202">
        <v>8.81</v>
      </c>
      <c r="W46" s="202">
        <v>19.02</v>
      </c>
      <c r="X46" s="202">
        <v>59.88</v>
      </c>
      <c r="Y46" s="202">
        <v>0</v>
      </c>
      <c r="Z46">
        <v>0</v>
      </c>
      <c r="AA46" s="202">
        <v>0</v>
      </c>
      <c r="AB46" s="202">
        <v>12.46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9.34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118.24</v>
      </c>
      <c r="AQ46" s="202">
        <v>38.25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285</v>
      </c>
      <c r="L47" s="202">
        <v>6.06</v>
      </c>
      <c r="M47" s="202">
        <v>30.07</v>
      </c>
      <c r="N47" s="202">
        <v>50.29</v>
      </c>
      <c r="O47" s="202">
        <v>71.03</v>
      </c>
      <c r="P47" s="202">
        <v>26.61</v>
      </c>
      <c r="Q47" s="202">
        <v>8.7100000000000009</v>
      </c>
      <c r="R47" s="202">
        <v>8.9700000000000006</v>
      </c>
      <c r="S47" s="202">
        <v>11.17</v>
      </c>
      <c r="T47" s="202">
        <v>0</v>
      </c>
      <c r="U47" s="202">
        <v>58.71</v>
      </c>
      <c r="V47" s="202">
        <v>8.81</v>
      </c>
      <c r="W47" s="202">
        <v>19.02</v>
      </c>
      <c r="X47" s="202">
        <v>59.88</v>
      </c>
      <c r="Y47" s="202">
        <v>0</v>
      </c>
      <c r="Z47">
        <v>0</v>
      </c>
      <c r="AA47" s="202">
        <v>0</v>
      </c>
      <c r="AB47" s="202">
        <v>12.46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9.34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118.24</v>
      </c>
      <c r="AQ47" s="202">
        <v>38.25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285</v>
      </c>
      <c r="L48" s="202">
        <v>6.06</v>
      </c>
      <c r="M48" s="202">
        <v>30.07</v>
      </c>
      <c r="N48" s="202">
        <v>50.29</v>
      </c>
      <c r="O48" s="202">
        <v>71.03</v>
      </c>
      <c r="P48" s="202">
        <v>26.61</v>
      </c>
      <c r="Q48" s="202">
        <v>8.7100000000000009</v>
      </c>
      <c r="R48" s="202">
        <v>8.9700000000000006</v>
      </c>
      <c r="S48" s="202">
        <v>11.17</v>
      </c>
      <c r="T48" s="202">
        <v>0</v>
      </c>
      <c r="U48" s="202">
        <v>58.71</v>
      </c>
      <c r="V48" s="202">
        <v>8.81</v>
      </c>
      <c r="W48" s="202">
        <v>19.02</v>
      </c>
      <c r="X48" s="202">
        <v>59.88</v>
      </c>
      <c r="Y48" s="202">
        <v>0</v>
      </c>
      <c r="Z48">
        <v>0</v>
      </c>
      <c r="AA48" s="202">
        <v>0</v>
      </c>
      <c r="AB48" s="202">
        <v>12.46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9.34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118.24</v>
      </c>
      <c r="AQ48" s="202">
        <v>38.25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281</v>
      </c>
      <c r="L49" s="202">
        <v>5.98</v>
      </c>
      <c r="M49" s="202">
        <v>30.07</v>
      </c>
      <c r="N49" s="202">
        <v>50.29</v>
      </c>
      <c r="O49" s="202">
        <v>71.03</v>
      </c>
      <c r="P49" s="202">
        <v>26.61</v>
      </c>
      <c r="Q49" s="202">
        <v>8.7100000000000009</v>
      </c>
      <c r="R49" s="202">
        <v>8.9700000000000006</v>
      </c>
      <c r="S49" s="202">
        <v>11.17</v>
      </c>
      <c r="T49" s="202">
        <v>0</v>
      </c>
      <c r="U49" s="202">
        <v>58.71</v>
      </c>
      <c r="V49" s="202">
        <v>8.81</v>
      </c>
      <c r="W49" s="202">
        <v>19.02</v>
      </c>
      <c r="X49" s="202">
        <v>59.88</v>
      </c>
      <c r="Y49" s="202">
        <v>0</v>
      </c>
      <c r="Z49">
        <v>0</v>
      </c>
      <c r="AA49" s="202">
        <v>0</v>
      </c>
      <c r="AB49" s="202">
        <v>12.46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9.34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118.24</v>
      </c>
      <c r="AQ49" s="202">
        <v>38.25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281</v>
      </c>
      <c r="L50" s="202">
        <v>5.98</v>
      </c>
      <c r="M50" s="202">
        <v>30.07</v>
      </c>
      <c r="N50" s="202">
        <v>50.29</v>
      </c>
      <c r="O50" s="202">
        <v>71.03</v>
      </c>
      <c r="P50" s="202">
        <v>26.61</v>
      </c>
      <c r="Q50" s="202">
        <v>8.7100000000000009</v>
      </c>
      <c r="R50" s="202">
        <v>8.9700000000000006</v>
      </c>
      <c r="S50" s="202">
        <v>11.17</v>
      </c>
      <c r="T50" s="202">
        <v>0</v>
      </c>
      <c r="U50" s="202">
        <v>58.71</v>
      </c>
      <c r="V50" s="202">
        <v>8.81</v>
      </c>
      <c r="W50" s="202">
        <v>19.02</v>
      </c>
      <c r="X50" s="202">
        <v>59.88</v>
      </c>
      <c r="Y50" s="202">
        <v>0</v>
      </c>
      <c r="Z50">
        <v>0</v>
      </c>
      <c r="AA50" s="202">
        <v>0</v>
      </c>
      <c r="AB50" s="202">
        <v>12.46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9.34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118.24</v>
      </c>
      <c r="AQ50" s="202">
        <v>38.25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281</v>
      </c>
      <c r="L51" s="202">
        <v>3.39</v>
      </c>
      <c r="M51" s="202">
        <v>30.07</v>
      </c>
      <c r="N51" s="202">
        <v>50.29</v>
      </c>
      <c r="O51" s="202">
        <v>71.03</v>
      </c>
      <c r="P51" s="202">
        <v>26.61</v>
      </c>
      <c r="Q51" s="202">
        <v>8.7100000000000009</v>
      </c>
      <c r="R51" s="202">
        <v>8.9700000000000006</v>
      </c>
      <c r="S51" s="202">
        <v>11.17</v>
      </c>
      <c r="T51" s="202">
        <v>0</v>
      </c>
      <c r="U51" s="202">
        <v>58.71</v>
      </c>
      <c r="V51" s="202">
        <v>8.81</v>
      </c>
      <c r="W51" s="202">
        <v>19.02</v>
      </c>
      <c r="X51" s="202">
        <v>59.88</v>
      </c>
      <c r="Y51" s="202">
        <v>0</v>
      </c>
      <c r="Z51">
        <v>0</v>
      </c>
      <c r="AA51" s="202">
        <v>0</v>
      </c>
      <c r="AB51" s="202">
        <v>12.46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41.21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86.77</v>
      </c>
      <c r="AQ51" s="202">
        <v>38.25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281</v>
      </c>
      <c r="L52" s="202">
        <v>3.39</v>
      </c>
      <c r="M52" s="202">
        <v>30.07</v>
      </c>
      <c r="N52" s="202">
        <v>50.29</v>
      </c>
      <c r="O52" s="202">
        <v>71.03</v>
      </c>
      <c r="P52" s="202">
        <v>26.61</v>
      </c>
      <c r="Q52" s="202">
        <v>8.7100000000000009</v>
      </c>
      <c r="R52" s="202">
        <v>8.9700000000000006</v>
      </c>
      <c r="S52" s="202">
        <v>11.17</v>
      </c>
      <c r="T52" s="202">
        <v>0</v>
      </c>
      <c r="U52" s="202">
        <v>58.71</v>
      </c>
      <c r="V52" s="202">
        <v>8.81</v>
      </c>
      <c r="W52" s="202">
        <v>19.02</v>
      </c>
      <c r="X52" s="202">
        <v>59.88</v>
      </c>
      <c r="Y52" s="202">
        <v>0</v>
      </c>
      <c r="Z52">
        <v>0</v>
      </c>
      <c r="AA52" s="202">
        <v>0</v>
      </c>
      <c r="AB52" s="202">
        <v>12.46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82.42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86.77</v>
      </c>
      <c r="AQ52" s="202">
        <v>38.25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281</v>
      </c>
      <c r="L53" s="202">
        <v>3.39</v>
      </c>
      <c r="M53" s="202">
        <v>30.07</v>
      </c>
      <c r="N53" s="202">
        <v>50.29</v>
      </c>
      <c r="O53" s="202">
        <v>71.03</v>
      </c>
      <c r="P53" s="202">
        <v>26.61</v>
      </c>
      <c r="Q53" s="202">
        <v>5.09</v>
      </c>
      <c r="R53" s="202">
        <v>6.26</v>
      </c>
      <c r="S53" s="202">
        <v>5.63</v>
      </c>
      <c r="T53" s="202">
        <v>0</v>
      </c>
      <c r="U53" s="202">
        <v>58.71</v>
      </c>
      <c r="V53" s="202">
        <v>8.81</v>
      </c>
      <c r="W53" s="202">
        <v>19.02</v>
      </c>
      <c r="X53" s="202">
        <v>60.09</v>
      </c>
      <c r="Y53" s="202">
        <v>0</v>
      </c>
      <c r="Z53">
        <v>0</v>
      </c>
      <c r="AA53" s="202">
        <v>0</v>
      </c>
      <c r="AB53" s="202">
        <v>12.46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58.35</v>
      </c>
      <c r="AQ53" s="202">
        <v>37.799999999999997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281</v>
      </c>
      <c r="L54" s="202">
        <v>3.39</v>
      </c>
      <c r="M54" s="202">
        <v>30.07</v>
      </c>
      <c r="N54" s="202">
        <v>50.29</v>
      </c>
      <c r="O54" s="202">
        <v>71.03</v>
      </c>
      <c r="P54" s="202">
        <v>26.61</v>
      </c>
      <c r="Q54" s="202">
        <v>5.09</v>
      </c>
      <c r="R54" s="202">
        <v>6.26</v>
      </c>
      <c r="S54" s="202">
        <v>5.63</v>
      </c>
      <c r="T54" s="202">
        <v>0</v>
      </c>
      <c r="U54" s="202">
        <v>58.71</v>
      </c>
      <c r="V54" s="202">
        <v>8.81</v>
      </c>
      <c r="W54" s="202">
        <v>19.02</v>
      </c>
      <c r="X54" s="202">
        <v>60.09</v>
      </c>
      <c r="Y54" s="202">
        <v>0</v>
      </c>
      <c r="Z54">
        <v>0</v>
      </c>
      <c r="AA54" s="202">
        <v>0</v>
      </c>
      <c r="AB54" s="202">
        <v>12.46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58.35</v>
      </c>
      <c r="AQ54" s="202">
        <v>37.799999999999997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276.17</v>
      </c>
      <c r="L55" s="202">
        <v>3.39</v>
      </c>
      <c r="M55" s="202">
        <v>30.07</v>
      </c>
      <c r="N55" s="202">
        <v>50.29</v>
      </c>
      <c r="O55" s="202">
        <v>71.03</v>
      </c>
      <c r="P55" s="202">
        <v>18.14</v>
      </c>
      <c r="Q55" s="202">
        <v>5.09</v>
      </c>
      <c r="R55" s="202">
        <v>6.26</v>
      </c>
      <c r="S55" s="202">
        <v>5.63</v>
      </c>
      <c r="T55" s="202">
        <v>0</v>
      </c>
      <c r="U55" s="202">
        <v>58.71</v>
      </c>
      <c r="V55" s="202">
        <v>6.62</v>
      </c>
      <c r="W55" s="202">
        <v>15.4</v>
      </c>
      <c r="X55" s="202">
        <v>48.51</v>
      </c>
      <c r="Y55" s="202">
        <v>0</v>
      </c>
      <c r="Z55">
        <v>0</v>
      </c>
      <c r="AA55" s="202">
        <v>0</v>
      </c>
      <c r="AB55" s="202">
        <v>12.46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57.85</v>
      </c>
      <c r="AQ55" s="202">
        <v>25.28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276.17</v>
      </c>
      <c r="L56" s="202">
        <v>3.39</v>
      </c>
      <c r="M56" s="202">
        <v>30.07</v>
      </c>
      <c r="N56" s="202">
        <v>50.29</v>
      </c>
      <c r="O56" s="202">
        <v>71.03</v>
      </c>
      <c r="P56" s="202">
        <v>18.14</v>
      </c>
      <c r="Q56" s="202">
        <v>5.09</v>
      </c>
      <c r="R56" s="202">
        <v>6.26</v>
      </c>
      <c r="S56" s="202">
        <v>5.63</v>
      </c>
      <c r="T56" s="202">
        <v>0</v>
      </c>
      <c r="U56" s="202">
        <v>58.71</v>
      </c>
      <c r="V56" s="202">
        <v>6.62</v>
      </c>
      <c r="W56" s="202">
        <v>15.4</v>
      </c>
      <c r="X56" s="202">
        <v>48.51</v>
      </c>
      <c r="Y56" s="202">
        <v>0</v>
      </c>
      <c r="Z56">
        <v>0</v>
      </c>
      <c r="AA56" s="202">
        <v>0</v>
      </c>
      <c r="AB56" s="202">
        <v>12.46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57.85</v>
      </c>
      <c r="AQ56" s="202">
        <v>25.28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276.17</v>
      </c>
      <c r="L57" s="202">
        <v>3.39</v>
      </c>
      <c r="M57" s="202">
        <v>36.76</v>
      </c>
      <c r="N57" s="202">
        <v>50.29</v>
      </c>
      <c r="O57" s="202">
        <v>71.03</v>
      </c>
      <c r="P57" s="202">
        <v>14.7</v>
      </c>
      <c r="Q57" s="202">
        <v>5.09</v>
      </c>
      <c r="R57" s="202">
        <v>6.26</v>
      </c>
      <c r="S57" s="202">
        <v>5.63</v>
      </c>
      <c r="T57" s="202">
        <v>0</v>
      </c>
      <c r="U57" s="202">
        <v>59.15</v>
      </c>
      <c r="V57" s="202">
        <v>4.92</v>
      </c>
      <c r="W57" s="202">
        <v>12.18</v>
      </c>
      <c r="X57" s="202">
        <v>33.74</v>
      </c>
      <c r="Y57" s="202">
        <v>0</v>
      </c>
      <c r="Z57">
        <v>0</v>
      </c>
      <c r="AA57" s="202">
        <v>0</v>
      </c>
      <c r="AB57" s="202">
        <v>12.46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57.85</v>
      </c>
      <c r="AQ57" s="202">
        <v>25.28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276.17</v>
      </c>
      <c r="L58" s="202">
        <v>3.39</v>
      </c>
      <c r="M58" s="202">
        <v>44.36</v>
      </c>
      <c r="N58" s="202">
        <v>50.29</v>
      </c>
      <c r="O58" s="202">
        <v>71.03</v>
      </c>
      <c r="P58" s="202">
        <v>14.7</v>
      </c>
      <c r="Q58" s="202">
        <v>5.09</v>
      </c>
      <c r="R58" s="202">
        <v>6.26</v>
      </c>
      <c r="S58" s="202">
        <v>5.63</v>
      </c>
      <c r="T58" s="202">
        <v>0</v>
      </c>
      <c r="U58" s="202">
        <v>59.2</v>
      </c>
      <c r="V58" s="202">
        <v>4.92</v>
      </c>
      <c r="W58" s="202">
        <v>10.6</v>
      </c>
      <c r="X58" s="202">
        <v>33.74</v>
      </c>
      <c r="Y58" s="202">
        <v>0</v>
      </c>
      <c r="Z58">
        <v>0</v>
      </c>
      <c r="AA58" s="202">
        <v>0</v>
      </c>
      <c r="AB58" s="202">
        <v>12.46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57.85</v>
      </c>
      <c r="AQ58" s="202">
        <v>25.28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276.17</v>
      </c>
      <c r="L59" s="202">
        <v>3.39</v>
      </c>
      <c r="M59" s="202">
        <v>49.52</v>
      </c>
      <c r="N59" s="202">
        <v>50.29</v>
      </c>
      <c r="O59" s="202">
        <v>71.03</v>
      </c>
      <c r="P59" s="202">
        <v>26.02</v>
      </c>
      <c r="Q59" s="202">
        <v>5.09</v>
      </c>
      <c r="R59" s="202">
        <v>6.26</v>
      </c>
      <c r="S59" s="202">
        <v>5.63</v>
      </c>
      <c r="T59" s="202">
        <v>0</v>
      </c>
      <c r="U59" s="202">
        <v>59.2</v>
      </c>
      <c r="V59" s="202">
        <v>8.81</v>
      </c>
      <c r="W59" s="202">
        <v>14.82</v>
      </c>
      <c r="X59" s="202">
        <v>61.3</v>
      </c>
      <c r="Y59" s="202">
        <v>0</v>
      </c>
      <c r="Z59">
        <v>0</v>
      </c>
      <c r="AA59" s="202">
        <v>0</v>
      </c>
      <c r="AB59" s="202">
        <v>12.46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57.85</v>
      </c>
      <c r="AQ59" s="202">
        <v>25.28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276.17</v>
      </c>
      <c r="L60" s="202">
        <v>3.39</v>
      </c>
      <c r="M60" s="202">
        <v>50.13</v>
      </c>
      <c r="N60" s="202">
        <v>50.29</v>
      </c>
      <c r="O60" s="202">
        <v>71.03</v>
      </c>
      <c r="P60" s="202">
        <v>26.61</v>
      </c>
      <c r="Q60" s="202">
        <v>5.09</v>
      </c>
      <c r="R60" s="202">
        <v>6.26</v>
      </c>
      <c r="S60" s="202">
        <v>5.63</v>
      </c>
      <c r="T60" s="202">
        <v>0</v>
      </c>
      <c r="U60" s="202">
        <v>59.2</v>
      </c>
      <c r="V60" s="202">
        <v>8.81</v>
      </c>
      <c r="W60" s="202">
        <v>19.02</v>
      </c>
      <c r="X60" s="202">
        <v>61.3</v>
      </c>
      <c r="Y60" s="202">
        <v>0</v>
      </c>
      <c r="Z60">
        <v>0</v>
      </c>
      <c r="AA60" s="202">
        <v>0</v>
      </c>
      <c r="AB60" s="202">
        <v>12.46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57.98</v>
      </c>
      <c r="AQ60" s="202">
        <v>38.25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276.17</v>
      </c>
      <c r="L61" s="202">
        <v>3.39</v>
      </c>
      <c r="M61" s="202">
        <v>52.86</v>
      </c>
      <c r="N61" s="202">
        <v>50.29</v>
      </c>
      <c r="O61" s="202">
        <v>71.03</v>
      </c>
      <c r="P61" s="202">
        <v>26.61</v>
      </c>
      <c r="Q61" s="202">
        <v>8.7100000000000009</v>
      </c>
      <c r="R61" s="202">
        <v>8.9700000000000006</v>
      </c>
      <c r="S61" s="202">
        <v>10.31</v>
      </c>
      <c r="T61" s="202">
        <v>0</v>
      </c>
      <c r="U61" s="202">
        <v>59.2</v>
      </c>
      <c r="V61" s="202">
        <v>8.81</v>
      </c>
      <c r="W61" s="202">
        <v>19.02</v>
      </c>
      <c r="X61" s="202">
        <v>61.3</v>
      </c>
      <c r="Y61" s="202">
        <v>0</v>
      </c>
      <c r="Z61">
        <v>0</v>
      </c>
      <c r="AA61" s="202">
        <v>0</v>
      </c>
      <c r="AB61" s="202">
        <v>12.46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86.77</v>
      </c>
      <c r="AQ61" s="202">
        <v>38.25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276.17</v>
      </c>
      <c r="L62" s="202">
        <v>5.98</v>
      </c>
      <c r="M62" s="202">
        <v>53.47</v>
      </c>
      <c r="N62" s="202">
        <v>50.29</v>
      </c>
      <c r="O62" s="202">
        <v>71.03</v>
      </c>
      <c r="P62" s="202">
        <v>26.61</v>
      </c>
      <c r="Q62" s="202">
        <v>8.7100000000000009</v>
      </c>
      <c r="R62" s="202">
        <v>8.9700000000000006</v>
      </c>
      <c r="S62" s="202">
        <v>11.17</v>
      </c>
      <c r="T62" s="202">
        <v>0</v>
      </c>
      <c r="U62" s="202">
        <v>59.2</v>
      </c>
      <c r="V62" s="202">
        <v>8.81</v>
      </c>
      <c r="W62" s="202">
        <v>19.02</v>
      </c>
      <c r="X62" s="202">
        <v>61.3</v>
      </c>
      <c r="Y62" s="202">
        <v>0</v>
      </c>
      <c r="Z62">
        <v>0</v>
      </c>
      <c r="AA62" s="202">
        <v>0</v>
      </c>
      <c r="AB62" s="202">
        <v>12.46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118.24</v>
      </c>
      <c r="AQ62" s="202">
        <v>38.25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276.17</v>
      </c>
      <c r="L63" s="202">
        <v>3.39</v>
      </c>
      <c r="M63" s="202">
        <v>56.2</v>
      </c>
      <c r="N63" s="202">
        <v>50.29</v>
      </c>
      <c r="O63" s="202">
        <v>71.03</v>
      </c>
      <c r="P63" s="202">
        <v>26.61</v>
      </c>
      <c r="Q63" s="202">
        <v>5.09</v>
      </c>
      <c r="R63" s="202">
        <v>6.26</v>
      </c>
      <c r="S63" s="202">
        <v>5.63</v>
      </c>
      <c r="T63" s="202">
        <v>0</v>
      </c>
      <c r="U63" s="202">
        <v>59.2</v>
      </c>
      <c r="V63" s="202">
        <v>8.49</v>
      </c>
      <c r="W63" s="202">
        <v>19.02</v>
      </c>
      <c r="X63" s="202">
        <v>61.3</v>
      </c>
      <c r="Y63" s="202">
        <v>0</v>
      </c>
      <c r="Z63">
        <v>0</v>
      </c>
      <c r="AA63" s="202">
        <v>0</v>
      </c>
      <c r="AB63" s="202">
        <v>12.46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76.92</v>
      </c>
      <c r="AQ63" s="202">
        <v>38.25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276.17</v>
      </c>
      <c r="L64" s="202">
        <v>3.39</v>
      </c>
      <c r="M64" s="202">
        <v>56.81</v>
      </c>
      <c r="N64" s="202">
        <v>50.29</v>
      </c>
      <c r="O64" s="202">
        <v>71.03</v>
      </c>
      <c r="P64" s="202">
        <v>26.61</v>
      </c>
      <c r="Q64" s="202">
        <v>5.09</v>
      </c>
      <c r="R64" s="202">
        <v>6.26</v>
      </c>
      <c r="S64" s="202">
        <v>5.63</v>
      </c>
      <c r="T64" s="202">
        <v>0</v>
      </c>
      <c r="U64" s="202">
        <v>59.2</v>
      </c>
      <c r="V64" s="202">
        <v>8.81</v>
      </c>
      <c r="W64" s="202">
        <v>19.02</v>
      </c>
      <c r="X64" s="202">
        <v>61.3</v>
      </c>
      <c r="Y64" s="202">
        <v>0</v>
      </c>
      <c r="Z64">
        <v>0</v>
      </c>
      <c r="AA64" s="202">
        <v>0</v>
      </c>
      <c r="AB64" s="202">
        <v>12.46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76.92</v>
      </c>
      <c r="AQ64" s="202">
        <v>38.25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276.17</v>
      </c>
      <c r="L65" s="202">
        <v>5.98</v>
      </c>
      <c r="M65" s="202">
        <v>59.54</v>
      </c>
      <c r="N65" s="202">
        <v>50.29</v>
      </c>
      <c r="O65" s="202">
        <v>71.03</v>
      </c>
      <c r="P65" s="202">
        <v>26.61</v>
      </c>
      <c r="Q65" s="202">
        <v>8.7100000000000009</v>
      </c>
      <c r="R65" s="202">
        <v>8.8000000000000007</v>
      </c>
      <c r="S65" s="202">
        <v>11.17</v>
      </c>
      <c r="T65" s="202">
        <v>0</v>
      </c>
      <c r="U65" s="202">
        <v>59.2</v>
      </c>
      <c r="V65" s="202">
        <v>8.81</v>
      </c>
      <c r="W65" s="202">
        <v>19.02</v>
      </c>
      <c r="X65" s="202">
        <v>61.3</v>
      </c>
      <c r="Y65" s="202">
        <v>0</v>
      </c>
      <c r="Z65">
        <v>0</v>
      </c>
      <c r="AA65" s="202">
        <v>0</v>
      </c>
      <c r="AB65" s="202">
        <v>12.46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118.24</v>
      </c>
      <c r="AQ65" s="202">
        <v>38.25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276.17</v>
      </c>
      <c r="L66" s="202">
        <v>5.95</v>
      </c>
      <c r="M66" s="202">
        <v>60.15</v>
      </c>
      <c r="N66" s="202">
        <v>50.29</v>
      </c>
      <c r="O66" s="202">
        <v>71.03</v>
      </c>
      <c r="P66" s="202">
        <v>26.61</v>
      </c>
      <c r="Q66" s="202">
        <v>8.7100000000000009</v>
      </c>
      <c r="R66" s="202">
        <v>8.98</v>
      </c>
      <c r="S66" s="202">
        <v>11.17</v>
      </c>
      <c r="T66" s="202">
        <v>0</v>
      </c>
      <c r="U66" s="202">
        <v>59.2</v>
      </c>
      <c r="V66" s="202">
        <v>8.81</v>
      </c>
      <c r="W66" s="202">
        <v>19.02</v>
      </c>
      <c r="X66" s="202">
        <v>61.3</v>
      </c>
      <c r="Y66" s="202">
        <v>0</v>
      </c>
      <c r="Z66">
        <v>0</v>
      </c>
      <c r="AA66" s="202">
        <v>0</v>
      </c>
      <c r="AB66" s="202">
        <v>12.46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118.24</v>
      </c>
      <c r="AQ66" s="202">
        <v>38.200000000000003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276.17</v>
      </c>
      <c r="L67" s="202">
        <v>5.98</v>
      </c>
      <c r="M67" s="202">
        <v>61.39</v>
      </c>
      <c r="N67" s="202">
        <v>50.29</v>
      </c>
      <c r="O67" s="202">
        <v>71.03</v>
      </c>
      <c r="P67" s="202">
        <v>26.61</v>
      </c>
      <c r="Q67" s="202">
        <v>8.7100000000000009</v>
      </c>
      <c r="R67" s="202">
        <v>8.98</v>
      </c>
      <c r="S67" s="202">
        <v>11.17</v>
      </c>
      <c r="T67" s="202">
        <v>0</v>
      </c>
      <c r="U67" s="202">
        <v>59.2</v>
      </c>
      <c r="V67" s="202">
        <v>8.81</v>
      </c>
      <c r="W67" s="202">
        <v>19.02</v>
      </c>
      <c r="X67" s="202">
        <v>61.3</v>
      </c>
      <c r="Y67" s="202">
        <v>0</v>
      </c>
      <c r="Z67">
        <v>0</v>
      </c>
      <c r="AA67" s="202">
        <v>0</v>
      </c>
      <c r="AB67" s="202">
        <v>12.46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118.24</v>
      </c>
      <c r="AQ67" s="202">
        <v>38.200000000000003</v>
      </c>
      <c r="AR67" s="202">
        <v>45.58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276.17</v>
      </c>
      <c r="L68" s="202">
        <v>5.98</v>
      </c>
      <c r="M68" s="202">
        <v>61.48</v>
      </c>
      <c r="N68" s="202">
        <v>50.29</v>
      </c>
      <c r="O68" s="202">
        <v>71.03</v>
      </c>
      <c r="P68" s="202">
        <v>26.61</v>
      </c>
      <c r="Q68" s="202">
        <v>8.24</v>
      </c>
      <c r="R68" s="202">
        <v>8.98</v>
      </c>
      <c r="S68" s="202">
        <v>11.17</v>
      </c>
      <c r="T68" s="202">
        <v>0</v>
      </c>
      <c r="U68" s="202">
        <v>59.2</v>
      </c>
      <c r="V68" s="202">
        <v>8.81</v>
      </c>
      <c r="W68" s="202">
        <v>19.02</v>
      </c>
      <c r="X68" s="202">
        <v>61.3</v>
      </c>
      <c r="Y68" s="202">
        <v>0</v>
      </c>
      <c r="Z68">
        <v>0</v>
      </c>
      <c r="AA68" s="202">
        <v>0</v>
      </c>
      <c r="AB68" s="202">
        <v>12.46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118.24</v>
      </c>
      <c r="AQ68" s="202">
        <v>38.200000000000003</v>
      </c>
      <c r="AR68" s="202">
        <v>41.26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274.37</v>
      </c>
      <c r="L69" s="202">
        <v>5.98</v>
      </c>
      <c r="M69" s="202">
        <v>61.48</v>
      </c>
      <c r="N69" s="202">
        <v>50.29</v>
      </c>
      <c r="O69" s="202">
        <v>71.03</v>
      </c>
      <c r="P69" s="202">
        <v>26.61</v>
      </c>
      <c r="Q69" s="202">
        <v>8.6999999999999993</v>
      </c>
      <c r="R69" s="202">
        <v>8.8699999999999992</v>
      </c>
      <c r="S69" s="202">
        <v>11.17</v>
      </c>
      <c r="T69" s="202">
        <v>0</v>
      </c>
      <c r="U69" s="202">
        <v>59.8</v>
      </c>
      <c r="V69" s="202">
        <v>8.81</v>
      </c>
      <c r="W69" s="202">
        <v>19.02</v>
      </c>
      <c r="X69" s="202">
        <v>61.3</v>
      </c>
      <c r="Y69" s="202">
        <v>0</v>
      </c>
      <c r="Z69">
        <v>0</v>
      </c>
      <c r="AA69" s="202">
        <v>0</v>
      </c>
      <c r="AB69" s="202">
        <v>12.46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118.24</v>
      </c>
      <c r="AQ69" s="202">
        <v>38.200000000000003</v>
      </c>
      <c r="AR69" s="202">
        <v>29.09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268.14</v>
      </c>
      <c r="L70" s="202">
        <v>5.98</v>
      </c>
      <c r="M70" s="202">
        <v>61.48</v>
      </c>
      <c r="N70" s="202">
        <v>50.29</v>
      </c>
      <c r="O70" s="202">
        <v>71.03</v>
      </c>
      <c r="P70" s="202">
        <v>26.61</v>
      </c>
      <c r="Q70" s="202">
        <v>8.6999999999999993</v>
      </c>
      <c r="R70" s="202">
        <v>8.98</v>
      </c>
      <c r="S70" s="202">
        <v>11.17</v>
      </c>
      <c r="T70" s="202">
        <v>0</v>
      </c>
      <c r="U70" s="202">
        <v>59.88</v>
      </c>
      <c r="V70" s="202">
        <v>8.81</v>
      </c>
      <c r="W70" s="202">
        <v>19.02</v>
      </c>
      <c r="X70" s="202">
        <v>61.3</v>
      </c>
      <c r="Y70" s="202">
        <v>0</v>
      </c>
      <c r="Z70">
        <v>0</v>
      </c>
      <c r="AA70" s="202">
        <v>0</v>
      </c>
      <c r="AB70" s="202">
        <v>12.46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118.24</v>
      </c>
      <c r="AQ70" s="202">
        <v>38.200000000000003</v>
      </c>
      <c r="AR70" s="202">
        <v>18.600000000000001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281</v>
      </c>
      <c r="L71" s="202">
        <v>3.27</v>
      </c>
      <c r="M71" s="202">
        <v>61.48</v>
      </c>
      <c r="N71" s="202">
        <v>50.29</v>
      </c>
      <c r="O71" s="202">
        <v>71.03</v>
      </c>
      <c r="P71" s="202">
        <v>26.61</v>
      </c>
      <c r="Q71" s="202">
        <v>8.7100000000000009</v>
      </c>
      <c r="R71" s="202">
        <v>8.9700000000000006</v>
      </c>
      <c r="S71" s="202">
        <v>11.17</v>
      </c>
      <c r="T71" s="202">
        <v>0</v>
      </c>
      <c r="U71" s="202">
        <v>59.88</v>
      </c>
      <c r="V71" s="202">
        <v>8.81</v>
      </c>
      <c r="W71" s="202">
        <v>19.02</v>
      </c>
      <c r="X71" s="202">
        <v>61.3</v>
      </c>
      <c r="Y71" s="202">
        <v>0</v>
      </c>
      <c r="Z71">
        <v>0</v>
      </c>
      <c r="AA71" s="202">
        <v>0</v>
      </c>
      <c r="AB71" s="202">
        <v>12.46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118.24</v>
      </c>
      <c r="AQ71" s="202">
        <v>38.200000000000003</v>
      </c>
      <c r="AR71" s="202">
        <v>8.61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281</v>
      </c>
      <c r="L72" s="202">
        <v>3.27</v>
      </c>
      <c r="M72" s="202">
        <v>61.48</v>
      </c>
      <c r="N72" s="202">
        <v>50.29</v>
      </c>
      <c r="O72" s="202">
        <v>71.03</v>
      </c>
      <c r="P72" s="202">
        <v>26.61</v>
      </c>
      <c r="Q72" s="202">
        <v>8.7100000000000009</v>
      </c>
      <c r="R72" s="202">
        <v>8.9700000000000006</v>
      </c>
      <c r="S72" s="202">
        <v>11.17</v>
      </c>
      <c r="T72" s="202">
        <v>0</v>
      </c>
      <c r="U72" s="202">
        <v>59.88</v>
      </c>
      <c r="V72" s="202">
        <v>8.81</v>
      </c>
      <c r="W72" s="202">
        <v>19.02</v>
      </c>
      <c r="X72" s="202">
        <v>61.3</v>
      </c>
      <c r="Y72" s="202">
        <v>0</v>
      </c>
      <c r="Z72">
        <v>0</v>
      </c>
      <c r="AA72" s="202">
        <v>0</v>
      </c>
      <c r="AB72" s="202">
        <v>12.46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118.24</v>
      </c>
      <c r="AQ72" s="202">
        <v>38.200000000000003</v>
      </c>
      <c r="AR72" s="202">
        <v>3.2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281</v>
      </c>
      <c r="L73" s="202">
        <v>3.27</v>
      </c>
      <c r="M73" s="202">
        <v>61.48</v>
      </c>
      <c r="N73" s="202">
        <v>50.29</v>
      </c>
      <c r="O73" s="202">
        <v>71.03</v>
      </c>
      <c r="P73" s="202">
        <v>26.61</v>
      </c>
      <c r="Q73" s="202">
        <v>8.7100000000000009</v>
      </c>
      <c r="R73" s="202">
        <v>8.9700000000000006</v>
      </c>
      <c r="S73" s="202">
        <v>11.17</v>
      </c>
      <c r="T73" s="202">
        <v>0</v>
      </c>
      <c r="U73" s="202">
        <v>59.88</v>
      </c>
      <c r="V73" s="202">
        <v>8.81</v>
      </c>
      <c r="W73" s="202">
        <v>19.02</v>
      </c>
      <c r="X73" s="202">
        <v>61.3</v>
      </c>
      <c r="Y73" s="202">
        <v>0</v>
      </c>
      <c r="Z73">
        <v>0</v>
      </c>
      <c r="AA73" s="202">
        <v>0</v>
      </c>
      <c r="AB73" s="202">
        <v>12.46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118.24</v>
      </c>
      <c r="AQ73" s="202">
        <v>38.200000000000003</v>
      </c>
      <c r="AR73" s="202">
        <v>1.36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281</v>
      </c>
      <c r="L74" s="202">
        <v>3.27</v>
      </c>
      <c r="M74" s="202">
        <v>61.48</v>
      </c>
      <c r="N74" s="202">
        <v>50.29</v>
      </c>
      <c r="O74" s="202">
        <v>71.03</v>
      </c>
      <c r="P74" s="202">
        <v>26.61</v>
      </c>
      <c r="Q74" s="202">
        <v>8.7100000000000009</v>
      </c>
      <c r="R74" s="202">
        <v>8.9700000000000006</v>
      </c>
      <c r="S74" s="202">
        <v>11.17</v>
      </c>
      <c r="T74" s="202">
        <v>0</v>
      </c>
      <c r="U74" s="202">
        <v>59.88</v>
      </c>
      <c r="V74" s="202">
        <v>8.81</v>
      </c>
      <c r="W74" s="202">
        <v>19.02</v>
      </c>
      <c r="X74" s="202">
        <v>61.3</v>
      </c>
      <c r="Y74" s="202">
        <v>0</v>
      </c>
      <c r="Z74">
        <v>0</v>
      </c>
      <c r="AA74" s="202">
        <v>0</v>
      </c>
      <c r="AB74" s="202">
        <v>12.46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118.24</v>
      </c>
      <c r="AQ74" s="202">
        <v>38.200000000000003</v>
      </c>
      <c r="AR74" s="202">
        <v>0.76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280.93</v>
      </c>
      <c r="L75" s="202">
        <v>3.27</v>
      </c>
      <c r="M75" s="202">
        <v>61.48</v>
      </c>
      <c r="N75" s="202">
        <v>50.29</v>
      </c>
      <c r="O75" s="202">
        <v>71.03</v>
      </c>
      <c r="P75" s="202">
        <v>26.61</v>
      </c>
      <c r="Q75" s="202">
        <v>8.6999999999999993</v>
      </c>
      <c r="R75" s="202">
        <v>8.94</v>
      </c>
      <c r="S75" s="202">
        <v>11.12</v>
      </c>
      <c r="T75" s="202">
        <v>0</v>
      </c>
      <c r="U75" s="202">
        <v>59.88</v>
      </c>
      <c r="V75" s="202">
        <v>8.81</v>
      </c>
      <c r="W75" s="202">
        <v>19.02</v>
      </c>
      <c r="X75" s="202">
        <v>61.3</v>
      </c>
      <c r="Y75" s="202">
        <v>0</v>
      </c>
      <c r="Z75">
        <v>0</v>
      </c>
      <c r="AA75" s="202">
        <v>0</v>
      </c>
      <c r="AB75" s="202">
        <v>12.46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118.24</v>
      </c>
      <c r="AQ75" s="202">
        <v>38.200000000000003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321.38</v>
      </c>
      <c r="L76" s="202">
        <v>3.27</v>
      </c>
      <c r="M76" s="202">
        <v>61.48</v>
      </c>
      <c r="N76" s="202">
        <v>50.29</v>
      </c>
      <c r="O76" s="202">
        <v>71.03</v>
      </c>
      <c r="P76" s="202">
        <v>26.61</v>
      </c>
      <c r="Q76" s="202">
        <v>8.6999999999999993</v>
      </c>
      <c r="R76" s="202">
        <v>8.98</v>
      </c>
      <c r="S76" s="202">
        <v>11.17</v>
      </c>
      <c r="T76" s="202">
        <v>0</v>
      </c>
      <c r="U76" s="202">
        <v>59.88</v>
      </c>
      <c r="V76" s="202">
        <v>8.81</v>
      </c>
      <c r="W76" s="202">
        <v>19.02</v>
      </c>
      <c r="X76" s="202">
        <v>61.3</v>
      </c>
      <c r="Y76" s="202">
        <v>0</v>
      </c>
      <c r="Z76">
        <v>0</v>
      </c>
      <c r="AA76" s="202">
        <v>0</v>
      </c>
      <c r="AB76" s="202">
        <v>12.46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118.24</v>
      </c>
      <c r="AQ76" s="202">
        <v>38.200000000000003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337.43</v>
      </c>
      <c r="L77" s="202">
        <v>3.27</v>
      </c>
      <c r="M77" s="202">
        <v>61.48</v>
      </c>
      <c r="N77" s="202">
        <v>50.29</v>
      </c>
      <c r="O77" s="202">
        <v>71.03</v>
      </c>
      <c r="P77" s="202">
        <v>26.61</v>
      </c>
      <c r="Q77" s="202">
        <v>8.6999999999999993</v>
      </c>
      <c r="R77" s="202">
        <v>8.98</v>
      </c>
      <c r="S77" s="202">
        <v>11.17</v>
      </c>
      <c r="T77" s="202">
        <v>0</v>
      </c>
      <c r="U77" s="202">
        <v>59.88</v>
      </c>
      <c r="V77" s="202">
        <v>8.81</v>
      </c>
      <c r="W77" s="202">
        <v>19.02</v>
      </c>
      <c r="X77" s="202">
        <v>61.3</v>
      </c>
      <c r="Y77" s="202">
        <v>0</v>
      </c>
      <c r="Z77">
        <v>0</v>
      </c>
      <c r="AA77" s="202">
        <v>0</v>
      </c>
      <c r="AB77" s="202">
        <v>12.46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118.24</v>
      </c>
      <c r="AQ77" s="202">
        <v>38.200000000000003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337.43</v>
      </c>
      <c r="L78" s="202">
        <v>3.27</v>
      </c>
      <c r="M78" s="202">
        <v>61.48</v>
      </c>
      <c r="N78" s="202">
        <v>50.29</v>
      </c>
      <c r="O78" s="202">
        <v>71.03</v>
      </c>
      <c r="P78" s="202">
        <v>26.61</v>
      </c>
      <c r="Q78" s="202">
        <v>8.6999999999999993</v>
      </c>
      <c r="R78" s="202">
        <v>8.98</v>
      </c>
      <c r="S78" s="202">
        <v>11.17</v>
      </c>
      <c r="T78" s="202">
        <v>0</v>
      </c>
      <c r="U78" s="202">
        <v>59.88</v>
      </c>
      <c r="V78" s="202">
        <v>8.81</v>
      </c>
      <c r="W78" s="202">
        <v>19.02</v>
      </c>
      <c r="X78" s="202">
        <v>61.3</v>
      </c>
      <c r="Y78" s="202">
        <v>0</v>
      </c>
      <c r="Z78">
        <v>0</v>
      </c>
      <c r="AA78" s="202">
        <v>0</v>
      </c>
      <c r="AB78" s="202">
        <v>12.46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118.24</v>
      </c>
      <c r="AQ78" s="202">
        <v>38.200000000000003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325.29000000000002</v>
      </c>
      <c r="L79" s="202">
        <v>5.25</v>
      </c>
      <c r="M79" s="202">
        <v>61.48</v>
      </c>
      <c r="N79" s="202">
        <v>50.29</v>
      </c>
      <c r="O79" s="202">
        <v>71.03</v>
      </c>
      <c r="P79" s="202">
        <v>26.61</v>
      </c>
      <c r="Q79" s="202">
        <v>8.7100000000000009</v>
      </c>
      <c r="R79" s="202">
        <v>9.08</v>
      </c>
      <c r="S79" s="202">
        <v>11.17</v>
      </c>
      <c r="T79" s="202">
        <v>0</v>
      </c>
      <c r="U79" s="202">
        <v>59.88</v>
      </c>
      <c r="V79" s="202">
        <v>8.81</v>
      </c>
      <c r="W79" s="202">
        <v>19.02</v>
      </c>
      <c r="X79" s="202">
        <v>61.3</v>
      </c>
      <c r="Y79" s="202">
        <v>0</v>
      </c>
      <c r="Z79">
        <v>0</v>
      </c>
      <c r="AA79" s="202">
        <v>0</v>
      </c>
      <c r="AB79" s="202">
        <v>12.46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118.24</v>
      </c>
      <c r="AQ79" s="202">
        <v>38.200000000000003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278.52</v>
      </c>
      <c r="L80" s="202">
        <v>5.98</v>
      </c>
      <c r="M80" s="202">
        <v>61.48</v>
      </c>
      <c r="N80" s="202">
        <v>50.29</v>
      </c>
      <c r="O80" s="202">
        <v>71.03</v>
      </c>
      <c r="P80" s="202">
        <v>26.61</v>
      </c>
      <c r="Q80" s="202">
        <v>8.7100000000000009</v>
      </c>
      <c r="R80" s="202">
        <v>8.9700000000000006</v>
      </c>
      <c r="S80" s="202">
        <v>11.17</v>
      </c>
      <c r="T80" s="202">
        <v>0</v>
      </c>
      <c r="U80" s="202">
        <v>59.88</v>
      </c>
      <c r="V80" s="202">
        <v>8.81</v>
      </c>
      <c r="W80" s="202">
        <v>19.02</v>
      </c>
      <c r="X80" s="202">
        <v>61.3</v>
      </c>
      <c r="Y80" s="202">
        <v>0</v>
      </c>
      <c r="Z80">
        <v>0</v>
      </c>
      <c r="AA80" s="202">
        <v>0</v>
      </c>
      <c r="AB80" s="202">
        <v>12.46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118.24</v>
      </c>
      <c r="AQ80" s="202">
        <v>38.200000000000003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274.13</v>
      </c>
      <c r="L81" s="202">
        <v>5.98</v>
      </c>
      <c r="M81" s="202">
        <v>61.48</v>
      </c>
      <c r="N81" s="202">
        <v>50.29</v>
      </c>
      <c r="O81" s="202">
        <v>71.03</v>
      </c>
      <c r="P81" s="202">
        <v>26.61</v>
      </c>
      <c r="Q81" s="202">
        <v>8.7100000000000009</v>
      </c>
      <c r="R81" s="202">
        <v>8.9700000000000006</v>
      </c>
      <c r="S81" s="202">
        <v>11.17</v>
      </c>
      <c r="T81" s="202">
        <v>0</v>
      </c>
      <c r="U81" s="202">
        <v>59.88</v>
      </c>
      <c r="V81" s="202">
        <v>8.81</v>
      </c>
      <c r="W81" s="202">
        <v>17.739999999999998</v>
      </c>
      <c r="X81" s="202">
        <v>61.3</v>
      </c>
      <c r="Y81" s="202">
        <v>0</v>
      </c>
      <c r="Z81">
        <v>0</v>
      </c>
      <c r="AA81" s="202">
        <v>0</v>
      </c>
      <c r="AB81" s="202">
        <v>12.46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118.24</v>
      </c>
      <c r="AQ81" s="202">
        <v>38.200000000000003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274.13</v>
      </c>
      <c r="L82" s="202">
        <v>5.98</v>
      </c>
      <c r="M82" s="202">
        <v>61.48</v>
      </c>
      <c r="N82" s="202">
        <v>50.29</v>
      </c>
      <c r="O82" s="202">
        <v>71.03</v>
      </c>
      <c r="P82" s="202">
        <v>26.61</v>
      </c>
      <c r="Q82" s="202">
        <v>8.7100000000000009</v>
      </c>
      <c r="R82" s="202">
        <v>8.9700000000000006</v>
      </c>
      <c r="S82" s="202">
        <v>11.17</v>
      </c>
      <c r="T82" s="202">
        <v>0</v>
      </c>
      <c r="U82" s="202">
        <v>59.88</v>
      </c>
      <c r="V82" s="202">
        <v>8.81</v>
      </c>
      <c r="W82" s="202">
        <v>17.739999999999998</v>
      </c>
      <c r="X82" s="202">
        <v>61.3</v>
      </c>
      <c r="Y82" s="202">
        <v>0</v>
      </c>
      <c r="Z82">
        <v>0</v>
      </c>
      <c r="AA82" s="202">
        <v>0</v>
      </c>
      <c r="AB82" s="202">
        <v>12.46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118.24</v>
      </c>
      <c r="AQ82" s="202">
        <v>38.200000000000003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275.94</v>
      </c>
      <c r="L83" s="202">
        <v>5.98</v>
      </c>
      <c r="M83" s="202">
        <v>61.48</v>
      </c>
      <c r="N83" s="202">
        <v>50.29</v>
      </c>
      <c r="O83" s="202">
        <v>71.03</v>
      </c>
      <c r="P83" s="202">
        <v>26.61</v>
      </c>
      <c r="Q83" s="202">
        <v>8.6999999999999993</v>
      </c>
      <c r="R83" s="202">
        <v>8.9700000000000006</v>
      </c>
      <c r="S83" s="202">
        <v>11.17</v>
      </c>
      <c r="T83" s="202">
        <v>0</v>
      </c>
      <c r="U83" s="202">
        <v>59.88</v>
      </c>
      <c r="V83" s="202">
        <v>8.81</v>
      </c>
      <c r="W83" s="202">
        <v>17.739999999999998</v>
      </c>
      <c r="X83" s="202">
        <v>61.3</v>
      </c>
      <c r="Y83" s="202">
        <v>0</v>
      </c>
      <c r="Z83">
        <v>0</v>
      </c>
      <c r="AA83" s="202">
        <v>0</v>
      </c>
      <c r="AB83" s="202">
        <v>12.46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118.24</v>
      </c>
      <c r="AQ83" s="202">
        <v>38.200000000000003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275.94</v>
      </c>
      <c r="L84" s="202">
        <v>5.98</v>
      </c>
      <c r="M84" s="202">
        <v>61.48</v>
      </c>
      <c r="N84" s="202">
        <v>50.29</v>
      </c>
      <c r="O84" s="202">
        <v>71.03</v>
      </c>
      <c r="P84" s="202">
        <v>26.61</v>
      </c>
      <c r="Q84" s="202">
        <v>8.6999999999999993</v>
      </c>
      <c r="R84" s="202">
        <v>8.9700000000000006</v>
      </c>
      <c r="S84" s="202">
        <v>11.17</v>
      </c>
      <c r="T84" s="202">
        <v>0</v>
      </c>
      <c r="U84" s="202">
        <v>59.88</v>
      </c>
      <c r="V84" s="202">
        <v>8.81</v>
      </c>
      <c r="W84" s="202">
        <v>17.739999999999998</v>
      </c>
      <c r="X84" s="202">
        <v>61.3</v>
      </c>
      <c r="Y84" s="202">
        <v>0</v>
      </c>
      <c r="Z84">
        <v>0</v>
      </c>
      <c r="AA84" s="202">
        <v>0</v>
      </c>
      <c r="AB84" s="202">
        <v>12.46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118.24</v>
      </c>
      <c r="AQ84" s="202">
        <v>38.200000000000003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275.94</v>
      </c>
      <c r="L85" s="202">
        <v>5.98</v>
      </c>
      <c r="M85" s="202">
        <v>61.48</v>
      </c>
      <c r="N85" s="202">
        <v>50.29</v>
      </c>
      <c r="O85" s="202">
        <v>71.03</v>
      </c>
      <c r="P85" s="202">
        <v>26.61</v>
      </c>
      <c r="Q85" s="202">
        <v>8.6999999999999993</v>
      </c>
      <c r="R85" s="202">
        <v>8.9700000000000006</v>
      </c>
      <c r="S85" s="202">
        <v>11.17</v>
      </c>
      <c r="T85" s="202">
        <v>0</v>
      </c>
      <c r="U85" s="202">
        <v>59.88</v>
      </c>
      <c r="V85" s="202">
        <v>8.81</v>
      </c>
      <c r="W85" s="202">
        <v>17.739999999999998</v>
      </c>
      <c r="X85" s="202">
        <v>61.3</v>
      </c>
      <c r="Y85" s="202">
        <v>0</v>
      </c>
      <c r="Z85">
        <v>0</v>
      </c>
      <c r="AA85" s="202">
        <v>0</v>
      </c>
      <c r="AB85" s="202">
        <v>12.46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118.24</v>
      </c>
      <c r="AQ85" s="202">
        <v>38.200000000000003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275.94</v>
      </c>
      <c r="L86" s="202">
        <v>5.98</v>
      </c>
      <c r="M86" s="202">
        <v>61.48</v>
      </c>
      <c r="N86" s="202">
        <v>50.29</v>
      </c>
      <c r="O86" s="202">
        <v>71.03</v>
      </c>
      <c r="P86" s="202">
        <v>26.61</v>
      </c>
      <c r="Q86" s="202">
        <v>8.6999999999999993</v>
      </c>
      <c r="R86" s="202">
        <v>8.9700000000000006</v>
      </c>
      <c r="S86" s="202">
        <v>11.17</v>
      </c>
      <c r="T86" s="202">
        <v>0</v>
      </c>
      <c r="U86" s="202">
        <v>59.88</v>
      </c>
      <c r="V86" s="202">
        <v>8.81</v>
      </c>
      <c r="W86" s="202">
        <v>17.739999999999998</v>
      </c>
      <c r="X86" s="202">
        <v>61.3</v>
      </c>
      <c r="Y86" s="202">
        <v>0</v>
      </c>
      <c r="Z86">
        <v>0</v>
      </c>
      <c r="AA86" s="202">
        <v>0</v>
      </c>
      <c r="AB86" s="202">
        <v>12.46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118.24</v>
      </c>
      <c r="AQ86" s="202">
        <v>38.200000000000003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317.89</v>
      </c>
      <c r="L87" s="202">
        <v>5.98</v>
      </c>
      <c r="M87" s="202">
        <v>61.48</v>
      </c>
      <c r="N87" s="202">
        <v>50.29</v>
      </c>
      <c r="O87" s="202">
        <v>71.03</v>
      </c>
      <c r="P87" s="202">
        <v>26.61</v>
      </c>
      <c r="Q87" s="202">
        <v>8.6999999999999993</v>
      </c>
      <c r="R87" s="202">
        <v>8.98</v>
      </c>
      <c r="S87" s="202">
        <v>11.17</v>
      </c>
      <c r="T87" s="202">
        <v>0</v>
      </c>
      <c r="U87" s="202">
        <v>59.88</v>
      </c>
      <c r="V87" s="202">
        <v>8.81</v>
      </c>
      <c r="W87" s="202">
        <v>17.739999999999998</v>
      </c>
      <c r="X87" s="202">
        <v>61.3</v>
      </c>
      <c r="Y87" s="202">
        <v>0</v>
      </c>
      <c r="Z87">
        <v>0</v>
      </c>
      <c r="AA87" s="202">
        <v>0</v>
      </c>
      <c r="AB87" s="202">
        <v>12.46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118.24</v>
      </c>
      <c r="AQ87" s="202">
        <v>38.200000000000003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383.79</v>
      </c>
      <c r="L88" s="202">
        <v>5.98</v>
      </c>
      <c r="M88" s="202">
        <v>61.48</v>
      </c>
      <c r="N88" s="202">
        <v>50.29</v>
      </c>
      <c r="O88" s="202">
        <v>71.03</v>
      </c>
      <c r="P88" s="202">
        <v>26.61</v>
      </c>
      <c r="Q88" s="202">
        <v>8.6999999999999993</v>
      </c>
      <c r="R88" s="202">
        <v>8.98</v>
      </c>
      <c r="S88" s="202">
        <v>11.17</v>
      </c>
      <c r="T88" s="202">
        <v>0</v>
      </c>
      <c r="U88" s="202">
        <v>59.88</v>
      </c>
      <c r="V88" s="202">
        <v>8.81</v>
      </c>
      <c r="W88" s="202">
        <v>17.739999999999998</v>
      </c>
      <c r="X88" s="202">
        <v>61.3</v>
      </c>
      <c r="Y88" s="202">
        <v>0</v>
      </c>
      <c r="Z88">
        <v>0</v>
      </c>
      <c r="AA88" s="202">
        <v>0</v>
      </c>
      <c r="AB88" s="202">
        <v>12.46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118.24</v>
      </c>
      <c r="AQ88" s="202">
        <v>38.200000000000003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395.73</v>
      </c>
      <c r="L89" s="202">
        <v>5.98</v>
      </c>
      <c r="M89" s="202">
        <v>61.48</v>
      </c>
      <c r="N89" s="202">
        <v>50.29</v>
      </c>
      <c r="O89" s="202">
        <v>71.03</v>
      </c>
      <c r="P89" s="202">
        <v>26.61</v>
      </c>
      <c r="Q89" s="202">
        <v>8.6999999999999993</v>
      </c>
      <c r="R89" s="202">
        <v>8.98</v>
      </c>
      <c r="S89" s="202">
        <v>11.17</v>
      </c>
      <c r="T89" s="202">
        <v>0</v>
      </c>
      <c r="U89" s="202">
        <v>59.88</v>
      </c>
      <c r="V89" s="202">
        <v>8.81</v>
      </c>
      <c r="W89" s="202">
        <v>17.739999999999998</v>
      </c>
      <c r="X89" s="202">
        <v>61.3</v>
      </c>
      <c r="Y89" s="202">
        <v>0</v>
      </c>
      <c r="Z89">
        <v>0</v>
      </c>
      <c r="AA89" s="202">
        <v>0</v>
      </c>
      <c r="AB89" s="202">
        <v>12.46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118.24</v>
      </c>
      <c r="AQ89" s="202">
        <v>38.200000000000003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395.73</v>
      </c>
      <c r="L90" s="202">
        <v>5.98</v>
      </c>
      <c r="M90" s="202">
        <v>61.48</v>
      </c>
      <c r="N90" s="202">
        <v>50.29</v>
      </c>
      <c r="O90" s="202">
        <v>71.03</v>
      </c>
      <c r="P90" s="202">
        <v>26.61</v>
      </c>
      <c r="Q90" s="202">
        <v>8.6999999999999993</v>
      </c>
      <c r="R90" s="202">
        <v>8.98</v>
      </c>
      <c r="S90" s="202">
        <v>11.17</v>
      </c>
      <c r="T90" s="202">
        <v>0</v>
      </c>
      <c r="U90" s="202">
        <v>59.88</v>
      </c>
      <c r="V90" s="202">
        <v>8.81</v>
      </c>
      <c r="W90" s="202">
        <v>17.739999999999998</v>
      </c>
      <c r="X90" s="202">
        <v>61.3</v>
      </c>
      <c r="Y90" s="202">
        <v>0</v>
      </c>
      <c r="Z90">
        <v>0</v>
      </c>
      <c r="AA90" s="202">
        <v>0</v>
      </c>
      <c r="AB90" s="202">
        <v>12.46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118.24</v>
      </c>
      <c r="AQ90" s="202">
        <v>38.200000000000003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395.73</v>
      </c>
      <c r="L91" s="202">
        <v>5.98</v>
      </c>
      <c r="M91" s="202">
        <v>61.48</v>
      </c>
      <c r="N91" s="202">
        <v>50.29</v>
      </c>
      <c r="O91" s="202">
        <v>71.03</v>
      </c>
      <c r="P91" s="202">
        <v>26.61</v>
      </c>
      <c r="Q91" s="202">
        <v>8.6999999999999993</v>
      </c>
      <c r="R91" s="202">
        <v>8.98</v>
      </c>
      <c r="S91" s="202">
        <v>11.17</v>
      </c>
      <c r="T91" s="202">
        <v>0</v>
      </c>
      <c r="U91" s="202">
        <v>59.88</v>
      </c>
      <c r="V91" s="202">
        <v>8.94</v>
      </c>
      <c r="W91" s="202">
        <v>17.739999999999998</v>
      </c>
      <c r="X91" s="202">
        <v>61.3</v>
      </c>
      <c r="Y91" s="202">
        <v>0</v>
      </c>
      <c r="Z91">
        <v>0</v>
      </c>
      <c r="AA91" s="202">
        <v>0</v>
      </c>
      <c r="AB91" s="202">
        <v>12.46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119.36</v>
      </c>
      <c r="AQ91" s="202">
        <v>38.65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395.73</v>
      </c>
      <c r="L92" s="202">
        <v>5.98</v>
      </c>
      <c r="M92" s="202">
        <v>61.48</v>
      </c>
      <c r="N92" s="202">
        <v>50.29</v>
      </c>
      <c r="O92" s="202">
        <v>71.03</v>
      </c>
      <c r="P92" s="202">
        <v>26.61</v>
      </c>
      <c r="Q92" s="202">
        <v>8.6999999999999993</v>
      </c>
      <c r="R92" s="202">
        <v>8.98</v>
      </c>
      <c r="S92" s="202">
        <v>11.17</v>
      </c>
      <c r="T92" s="202">
        <v>0</v>
      </c>
      <c r="U92" s="202">
        <v>59.88</v>
      </c>
      <c r="V92" s="202">
        <v>8.81</v>
      </c>
      <c r="W92" s="202">
        <v>17.739999999999998</v>
      </c>
      <c r="X92" s="202">
        <v>61.3</v>
      </c>
      <c r="Y92" s="202">
        <v>0</v>
      </c>
      <c r="Z92">
        <v>0</v>
      </c>
      <c r="AA92" s="202">
        <v>0</v>
      </c>
      <c r="AB92" s="202">
        <v>12.46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119.36</v>
      </c>
      <c r="AQ92" s="202">
        <v>38.65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395.73</v>
      </c>
      <c r="L93" s="202">
        <v>5.98</v>
      </c>
      <c r="M93" s="202">
        <v>61.48</v>
      </c>
      <c r="N93" s="202">
        <v>50.29</v>
      </c>
      <c r="O93" s="202">
        <v>71.03</v>
      </c>
      <c r="P93" s="202">
        <v>26.61</v>
      </c>
      <c r="Q93" s="202">
        <v>8.6999999999999993</v>
      </c>
      <c r="R93" s="202">
        <v>8.98</v>
      </c>
      <c r="S93" s="202">
        <v>11.17</v>
      </c>
      <c r="T93" s="202">
        <v>0</v>
      </c>
      <c r="U93" s="202">
        <v>59.88</v>
      </c>
      <c r="V93" s="202">
        <v>7.85</v>
      </c>
      <c r="W93" s="202">
        <v>17.739999999999998</v>
      </c>
      <c r="X93" s="202">
        <v>61.3</v>
      </c>
      <c r="Y93" s="202">
        <v>0</v>
      </c>
      <c r="Z93">
        <v>0</v>
      </c>
      <c r="AA93" s="202">
        <v>0</v>
      </c>
      <c r="AB93" s="202">
        <v>12.46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118.24</v>
      </c>
      <c r="AQ93" s="202">
        <v>38.200000000000003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395.73</v>
      </c>
      <c r="L94" s="202">
        <v>5.98</v>
      </c>
      <c r="M94" s="202">
        <v>61.48</v>
      </c>
      <c r="N94" s="202">
        <v>50.29</v>
      </c>
      <c r="O94" s="202">
        <v>71.03</v>
      </c>
      <c r="P94" s="202">
        <v>26.61</v>
      </c>
      <c r="Q94" s="202">
        <v>8.6999999999999993</v>
      </c>
      <c r="R94" s="202">
        <v>8.98</v>
      </c>
      <c r="S94" s="202">
        <v>11.17</v>
      </c>
      <c r="T94" s="202">
        <v>0</v>
      </c>
      <c r="U94" s="202">
        <v>59.88</v>
      </c>
      <c r="V94" s="202">
        <v>8.81</v>
      </c>
      <c r="W94" s="202">
        <v>17.739999999999998</v>
      </c>
      <c r="X94" s="202">
        <v>61.3</v>
      </c>
      <c r="Y94" s="202">
        <v>0</v>
      </c>
      <c r="Z94">
        <v>0</v>
      </c>
      <c r="AA94" s="202">
        <v>0</v>
      </c>
      <c r="AB94" s="202">
        <v>12.46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118.24</v>
      </c>
      <c r="AQ94" s="202">
        <v>38.200000000000003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417.11</v>
      </c>
      <c r="L95" s="202">
        <v>5.98</v>
      </c>
      <c r="M95" s="202">
        <v>61.48</v>
      </c>
      <c r="N95" s="202">
        <v>50.29</v>
      </c>
      <c r="O95" s="202">
        <v>71.03</v>
      </c>
      <c r="P95" s="202">
        <v>26.61</v>
      </c>
      <c r="Q95" s="202">
        <v>8.6999999999999993</v>
      </c>
      <c r="R95" s="202">
        <v>8.98</v>
      </c>
      <c r="S95" s="202">
        <v>11.17</v>
      </c>
      <c r="T95" s="202">
        <v>0</v>
      </c>
      <c r="U95" s="202">
        <v>59.88</v>
      </c>
      <c r="V95" s="202">
        <v>8.81</v>
      </c>
      <c r="W95" s="202">
        <v>17.739999999999998</v>
      </c>
      <c r="X95" s="202">
        <v>61.3</v>
      </c>
      <c r="Y95" s="202">
        <v>0</v>
      </c>
      <c r="Z95">
        <v>0</v>
      </c>
      <c r="AA95" s="202">
        <v>0</v>
      </c>
      <c r="AB95" s="202">
        <v>12.46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118.24</v>
      </c>
      <c r="AQ95" s="202">
        <v>38.200000000000003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438.51</v>
      </c>
      <c r="L96" s="202">
        <v>5.98</v>
      </c>
      <c r="M96" s="202">
        <v>61.48</v>
      </c>
      <c r="N96" s="202">
        <v>50.29</v>
      </c>
      <c r="O96" s="202">
        <v>71.03</v>
      </c>
      <c r="P96" s="202">
        <v>26.61</v>
      </c>
      <c r="Q96" s="202">
        <v>8.6999999999999993</v>
      </c>
      <c r="R96" s="202">
        <v>8.98</v>
      </c>
      <c r="S96" s="202">
        <v>11.17</v>
      </c>
      <c r="T96" s="202">
        <v>0</v>
      </c>
      <c r="U96" s="202">
        <v>59.88</v>
      </c>
      <c r="V96" s="202">
        <v>8.81</v>
      </c>
      <c r="W96" s="202">
        <v>17.739999999999998</v>
      </c>
      <c r="X96" s="202">
        <v>61.3</v>
      </c>
      <c r="Y96" s="202">
        <v>0</v>
      </c>
      <c r="Z96">
        <v>0</v>
      </c>
      <c r="AA96" s="202">
        <v>0</v>
      </c>
      <c r="AB96" s="202">
        <v>12.46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118.24</v>
      </c>
      <c r="AQ96" s="202">
        <v>38.200000000000003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459.9</v>
      </c>
      <c r="L97" s="202">
        <v>5.98</v>
      </c>
      <c r="M97" s="202">
        <v>61.48</v>
      </c>
      <c r="N97" s="202">
        <v>50.29</v>
      </c>
      <c r="O97" s="202">
        <v>71.03</v>
      </c>
      <c r="P97" s="202">
        <v>26.61</v>
      </c>
      <c r="Q97" s="202">
        <v>8.6999999999999993</v>
      </c>
      <c r="R97" s="202">
        <v>8.98</v>
      </c>
      <c r="S97" s="202">
        <v>11.17</v>
      </c>
      <c r="T97" s="202">
        <v>0</v>
      </c>
      <c r="U97" s="202">
        <v>59.88</v>
      </c>
      <c r="V97" s="202">
        <v>8.81</v>
      </c>
      <c r="W97" s="202">
        <v>17.739999999999998</v>
      </c>
      <c r="X97" s="202">
        <v>61.3</v>
      </c>
      <c r="Y97" s="202">
        <v>0</v>
      </c>
      <c r="Z97">
        <v>0</v>
      </c>
      <c r="AA97" s="202">
        <v>0</v>
      </c>
      <c r="AB97" s="202">
        <v>12.46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118.24</v>
      </c>
      <c r="AQ97" s="202">
        <v>38.25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481.29</v>
      </c>
      <c r="L98" s="202">
        <v>5.98</v>
      </c>
      <c r="M98" s="202">
        <v>61.48</v>
      </c>
      <c r="N98" s="202">
        <v>50.29</v>
      </c>
      <c r="O98" s="202">
        <v>71.03</v>
      </c>
      <c r="P98" s="202">
        <v>26.61</v>
      </c>
      <c r="Q98" s="202">
        <v>8.6999999999999993</v>
      </c>
      <c r="R98" s="202">
        <v>8.98</v>
      </c>
      <c r="S98" s="202">
        <v>11.17</v>
      </c>
      <c r="T98" s="202">
        <v>0</v>
      </c>
      <c r="U98" s="202">
        <v>59.88</v>
      </c>
      <c r="V98" s="202">
        <v>8.81</v>
      </c>
      <c r="W98" s="202">
        <v>17.739999999999998</v>
      </c>
      <c r="X98" s="202">
        <v>61.3</v>
      </c>
      <c r="Y98" s="202">
        <v>0</v>
      </c>
      <c r="Z98">
        <v>0</v>
      </c>
      <c r="AA98" s="202">
        <v>0</v>
      </c>
      <c r="AB98" s="202">
        <v>12.46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118.24</v>
      </c>
      <c r="AQ98" s="202">
        <v>38.25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6.6578849999999985</v>
      </c>
      <c r="L99">
        <f t="shared" si="0"/>
        <v>0.16081250000000008</v>
      </c>
      <c r="M99">
        <f t="shared" si="0"/>
        <v>1.0277124999999998</v>
      </c>
      <c r="N99">
        <f t="shared" si="0"/>
        <v>1.2069599999999994</v>
      </c>
      <c r="O99">
        <f t="shared" si="0"/>
        <v>1.7047199999999989</v>
      </c>
      <c r="P99">
        <f t="shared" si="0"/>
        <v>0.62830249999999987</v>
      </c>
      <c r="Q99">
        <f t="shared" si="0"/>
        <v>0.19974500000000014</v>
      </c>
      <c r="R99">
        <f t="shared" si="0"/>
        <v>0.20857750000000028</v>
      </c>
      <c r="S99">
        <f t="shared" si="0"/>
        <v>0.25400249999999963</v>
      </c>
      <c r="T99">
        <f t="shared" si="0"/>
        <v>0</v>
      </c>
      <c r="U99">
        <f t="shared" si="0"/>
        <v>1.4192525000000007</v>
      </c>
      <c r="V99">
        <f t="shared" si="0"/>
        <v>0.20811249999999959</v>
      </c>
      <c r="W99">
        <f t="shared" si="0"/>
        <v>0.44404499999999975</v>
      </c>
      <c r="X99">
        <f t="shared" si="0"/>
        <v>1.4313750000000027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0.24920000000000028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1.428315</v>
      </c>
      <c r="AJ99">
        <f t="shared" si="0"/>
        <v>6.0710000000000014E-2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4.6699999999999997E-3</v>
      </c>
      <c r="AO99">
        <f t="shared" si="0"/>
        <v>0</v>
      </c>
      <c r="AP99">
        <f t="shared" si="0"/>
        <v>2.6740699999999977</v>
      </c>
      <c r="AQ99">
        <f t="shared" ref="AQ99:AT99" si="1">SUM(AQ3:AQ98)/4000</f>
        <v>0.90123749999999891</v>
      </c>
      <c r="AR99">
        <f t="shared" si="1"/>
        <v>0.4721924999999999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40.49</v>
      </c>
      <c r="L3" s="202">
        <v>22.17</v>
      </c>
      <c r="M3" s="202">
        <v>0</v>
      </c>
      <c r="N3" s="202">
        <v>29.08</v>
      </c>
      <c r="O3" s="202">
        <v>48.83</v>
      </c>
      <c r="P3" s="202">
        <v>66.75</v>
      </c>
      <c r="Q3" s="202">
        <v>2.89</v>
      </c>
      <c r="R3" s="202">
        <v>2.89</v>
      </c>
      <c r="S3" s="202">
        <v>3.86</v>
      </c>
      <c r="T3" s="202">
        <v>0</v>
      </c>
      <c r="U3" s="202">
        <v>312.87</v>
      </c>
      <c r="V3" s="202">
        <v>5.09</v>
      </c>
      <c r="W3" s="202">
        <v>11</v>
      </c>
      <c r="X3" s="202">
        <v>34.42</v>
      </c>
      <c r="Y3" s="202">
        <v>0</v>
      </c>
      <c r="Z3">
        <v>0</v>
      </c>
      <c r="AA3" s="202">
        <v>0</v>
      </c>
      <c r="AB3" s="202">
        <v>6.24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42.19</v>
      </c>
      <c r="AQ3" s="202">
        <v>11.59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40.49</v>
      </c>
      <c r="L4" s="202">
        <v>22.17</v>
      </c>
      <c r="M4" s="202">
        <v>0</v>
      </c>
      <c r="N4" s="202">
        <v>29.08</v>
      </c>
      <c r="O4" s="202">
        <v>48.83</v>
      </c>
      <c r="P4" s="202">
        <v>66.75</v>
      </c>
      <c r="Q4" s="202">
        <v>2.89</v>
      </c>
      <c r="R4" s="202">
        <v>2.89</v>
      </c>
      <c r="S4" s="202">
        <v>3.86</v>
      </c>
      <c r="T4" s="202">
        <v>0</v>
      </c>
      <c r="U4" s="202">
        <v>312.87</v>
      </c>
      <c r="V4" s="202">
        <v>5.09</v>
      </c>
      <c r="W4" s="202">
        <v>11</v>
      </c>
      <c r="X4" s="202">
        <v>34.42</v>
      </c>
      <c r="Y4" s="202">
        <v>0</v>
      </c>
      <c r="Z4">
        <v>0</v>
      </c>
      <c r="AA4" s="202">
        <v>0</v>
      </c>
      <c r="AB4" s="202">
        <v>6.24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42.19</v>
      </c>
      <c r="AQ4" s="202">
        <v>11.59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40.49</v>
      </c>
      <c r="L5" s="202">
        <v>22.17</v>
      </c>
      <c r="M5" s="202">
        <v>0</v>
      </c>
      <c r="N5" s="202">
        <v>29.08</v>
      </c>
      <c r="O5" s="202">
        <v>48.83</v>
      </c>
      <c r="P5" s="202">
        <v>66.75</v>
      </c>
      <c r="Q5" s="202">
        <v>2.89</v>
      </c>
      <c r="R5" s="202">
        <v>2.89</v>
      </c>
      <c r="S5" s="202">
        <v>3.86</v>
      </c>
      <c r="T5" s="202">
        <v>0</v>
      </c>
      <c r="U5" s="202">
        <v>312.87</v>
      </c>
      <c r="V5" s="202">
        <v>2.89</v>
      </c>
      <c r="W5" s="202">
        <v>11</v>
      </c>
      <c r="X5" s="202">
        <v>34.42</v>
      </c>
      <c r="Y5" s="202">
        <v>0</v>
      </c>
      <c r="Z5">
        <v>0</v>
      </c>
      <c r="AA5" s="202">
        <v>0</v>
      </c>
      <c r="AB5" s="202">
        <v>6.24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33.74</v>
      </c>
      <c r="AQ5" s="202">
        <v>11.59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40.49</v>
      </c>
      <c r="L6" s="202">
        <v>22.17</v>
      </c>
      <c r="M6" s="202">
        <v>0</v>
      </c>
      <c r="N6" s="202">
        <v>29.08</v>
      </c>
      <c r="O6" s="202">
        <v>48.83</v>
      </c>
      <c r="P6" s="202">
        <v>66.75</v>
      </c>
      <c r="Q6" s="202">
        <v>2.89</v>
      </c>
      <c r="R6" s="202">
        <v>2.89</v>
      </c>
      <c r="S6" s="202">
        <v>3.86</v>
      </c>
      <c r="T6" s="202">
        <v>0</v>
      </c>
      <c r="U6" s="202">
        <v>312.87</v>
      </c>
      <c r="V6" s="202">
        <v>2.89</v>
      </c>
      <c r="W6" s="202">
        <v>11</v>
      </c>
      <c r="X6" s="202">
        <v>34.42</v>
      </c>
      <c r="Y6" s="202">
        <v>0</v>
      </c>
      <c r="Z6">
        <v>0</v>
      </c>
      <c r="AA6" s="202">
        <v>0</v>
      </c>
      <c r="AB6" s="202">
        <v>6.24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48.43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33.74</v>
      </c>
      <c r="AQ6" s="202">
        <v>11.59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40.49</v>
      </c>
      <c r="L7" s="202">
        <v>22.17</v>
      </c>
      <c r="M7" s="202">
        <v>0</v>
      </c>
      <c r="N7" s="202">
        <v>29.08</v>
      </c>
      <c r="O7" s="202">
        <v>48.83</v>
      </c>
      <c r="P7" s="202">
        <v>66.75</v>
      </c>
      <c r="Q7" s="202">
        <v>2.89</v>
      </c>
      <c r="R7" s="202">
        <v>2.89</v>
      </c>
      <c r="S7" s="202">
        <v>3.86</v>
      </c>
      <c r="T7" s="202">
        <v>0</v>
      </c>
      <c r="U7" s="202">
        <v>312.87</v>
      </c>
      <c r="V7" s="202">
        <v>2.89</v>
      </c>
      <c r="W7" s="202">
        <v>5.78</v>
      </c>
      <c r="X7" s="202">
        <v>34.42</v>
      </c>
      <c r="Y7" s="202">
        <v>0</v>
      </c>
      <c r="Z7">
        <v>0</v>
      </c>
      <c r="AA7" s="202">
        <v>0</v>
      </c>
      <c r="AB7" s="202">
        <v>6.24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48.43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33.74</v>
      </c>
      <c r="AQ7" s="202">
        <v>11.59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40.49</v>
      </c>
      <c r="L8" s="202">
        <v>22.17</v>
      </c>
      <c r="M8" s="202">
        <v>0</v>
      </c>
      <c r="N8" s="202">
        <v>29.08</v>
      </c>
      <c r="O8" s="202">
        <v>48.83</v>
      </c>
      <c r="P8" s="202">
        <v>66.75</v>
      </c>
      <c r="Q8" s="202">
        <v>2.89</v>
      </c>
      <c r="R8" s="202">
        <v>2.89</v>
      </c>
      <c r="S8" s="202">
        <v>3.86</v>
      </c>
      <c r="T8" s="202">
        <v>0</v>
      </c>
      <c r="U8" s="202">
        <v>312.87</v>
      </c>
      <c r="V8" s="202">
        <v>2.89</v>
      </c>
      <c r="W8" s="202">
        <v>5.78</v>
      </c>
      <c r="X8" s="202">
        <v>34.42</v>
      </c>
      <c r="Y8" s="202">
        <v>0</v>
      </c>
      <c r="Z8">
        <v>0</v>
      </c>
      <c r="AA8" s="202">
        <v>0</v>
      </c>
      <c r="AB8" s="202">
        <v>6.24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48.43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33.74</v>
      </c>
      <c r="AQ8" s="202">
        <v>11.59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40.49</v>
      </c>
      <c r="L9" s="202">
        <v>22.17</v>
      </c>
      <c r="M9" s="202">
        <v>0</v>
      </c>
      <c r="N9" s="202">
        <v>29.08</v>
      </c>
      <c r="O9" s="202">
        <v>48.83</v>
      </c>
      <c r="P9" s="202">
        <v>66.75</v>
      </c>
      <c r="Q9" s="202">
        <v>2.89</v>
      </c>
      <c r="R9" s="202">
        <v>2.89</v>
      </c>
      <c r="S9" s="202">
        <v>3.86</v>
      </c>
      <c r="T9" s="202">
        <v>0</v>
      </c>
      <c r="U9" s="202">
        <v>312.87</v>
      </c>
      <c r="V9" s="202">
        <v>2.89</v>
      </c>
      <c r="W9" s="202">
        <v>5.78</v>
      </c>
      <c r="X9" s="202">
        <v>34.42</v>
      </c>
      <c r="Y9" s="202">
        <v>0</v>
      </c>
      <c r="Z9">
        <v>0</v>
      </c>
      <c r="AA9" s="202">
        <v>0</v>
      </c>
      <c r="AB9" s="202">
        <v>6.24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48.43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33.74</v>
      </c>
      <c r="AQ9" s="202">
        <v>11.59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40.49</v>
      </c>
      <c r="L10" s="202">
        <v>22.17</v>
      </c>
      <c r="M10" s="202">
        <v>0</v>
      </c>
      <c r="N10" s="202">
        <v>29.08</v>
      </c>
      <c r="O10" s="202">
        <v>48.83</v>
      </c>
      <c r="P10" s="202">
        <v>66.75</v>
      </c>
      <c r="Q10" s="202">
        <v>2.89</v>
      </c>
      <c r="R10" s="202">
        <v>2.89</v>
      </c>
      <c r="S10" s="202">
        <v>3.86</v>
      </c>
      <c r="T10" s="202">
        <v>0</v>
      </c>
      <c r="U10" s="202">
        <v>312.87</v>
      </c>
      <c r="V10" s="202">
        <v>2.89</v>
      </c>
      <c r="W10" s="202">
        <v>5.78</v>
      </c>
      <c r="X10" s="202">
        <v>34.42</v>
      </c>
      <c r="Y10" s="202">
        <v>0</v>
      </c>
      <c r="Z10">
        <v>0</v>
      </c>
      <c r="AA10" s="202">
        <v>0</v>
      </c>
      <c r="AB10" s="202">
        <v>6.24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48.43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33.74</v>
      </c>
      <c r="AQ10" s="202">
        <v>11.59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40.49</v>
      </c>
      <c r="L11" s="202">
        <v>22.17</v>
      </c>
      <c r="M11" s="202">
        <v>0</v>
      </c>
      <c r="N11" s="202">
        <v>29.08</v>
      </c>
      <c r="O11" s="202">
        <v>48.83</v>
      </c>
      <c r="P11" s="202">
        <v>66.75</v>
      </c>
      <c r="Q11" s="202">
        <v>2.89</v>
      </c>
      <c r="R11" s="202">
        <v>2.89</v>
      </c>
      <c r="S11" s="202">
        <v>3.86</v>
      </c>
      <c r="T11" s="202">
        <v>0</v>
      </c>
      <c r="U11" s="202">
        <v>312.87</v>
      </c>
      <c r="V11" s="202">
        <v>2.89</v>
      </c>
      <c r="W11" s="202">
        <v>5.78</v>
      </c>
      <c r="X11" s="202">
        <v>34.42</v>
      </c>
      <c r="Y11" s="202">
        <v>0</v>
      </c>
      <c r="Z11">
        <v>0</v>
      </c>
      <c r="AA11" s="202">
        <v>0</v>
      </c>
      <c r="AB11" s="202">
        <v>6.68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48.37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33.74</v>
      </c>
      <c r="AQ11" s="202">
        <v>11.59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40.49</v>
      </c>
      <c r="L12" s="202">
        <v>22.17</v>
      </c>
      <c r="M12" s="202">
        <v>0</v>
      </c>
      <c r="N12" s="202">
        <v>29.08</v>
      </c>
      <c r="O12" s="202">
        <v>48.83</v>
      </c>
      <c r="P12" s="202">
        <v>66.75</v>
      </c>
      <c r="Q12" s="202">
        <v>2.89</v>
      </c>
      <c r="R12" s="202">
        <v>2.89</v>
      </c>
      <c r="S12" s="202">
        <v>3.86</v>
      </c>
      <c r="T12" s="202">
        <v>0</v>
      </c>
      <c r="U12" s="202">
        <v>312.87</v>
      </c>
      <c r="V12" s="202">
        <v>2.89</v>
      </c>
      <c r="W12" s="202">
        <v>5.78</v>
      </c>
      <c r="X12" s="202">
        <v>34.42</v>
      </c>
      <c r="Y12" s="202">
        <v>0</v>
      </c>
      <c r="Z12">
        <v>0</v>
      </c>
      <c r="AA12" s="202">
        <v>0</v>
      </c>
      <c r="AB12" s="202">
        <v>6.68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48.37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33.74</v>
      </c>
      <c r="AQ12" s="202">
        <v>11.59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40.49</v>
      </c>
      <c r="L13" s="202">
        <v>22.17</v>
      </c>
      <c r="M13" s="202">
        <v>0</v>
      </c>
      <c r="N13" s="202">
        <v>29.08</v>
      </c>
      <c r="O13" s="202">
        <v>48.83</v>
      </c>
      <c r="P13" s="202">
        <v>66.75</v>
      </c>
      <c r="Q13" s="202">
        <v>2.89</v>
      </c>
      <c r="R13" s="202">
        <v>2.89</v>
      </c>
      <c r="S13" s="202">
        <v>3.86</v>
      </c>
      <c r="T13" s="202">
        <v>0</v>
      </c>
      <c r="U13" s="202">
        <v>312.87</v>
      </c>
      <c r="V13" s="202">
        <v>2.89</v>
      </c>
      <c r="W13" s="202">
        <v>5.78</v>
      </c>
      <c r="X13" s="202">
        <v>34.42</v>
      </c>
      <c r="Y13" s="202">
        <v>0</v>
      </c>
      <c r="Z13">
        <v>0</v>
      </c>
      <c r="AA13" s="202">
        <v>0</v>
      </c>
      <c r="AB13" s="202">
        <v>6.68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48.37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33.74</v>
      </c>
      <c r="AQ13" s="202">
        <v>11.59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40.49</v>
      </c>
      <c r="L14" s="202">
        <v>22.17</v>
      </c>
      <c r="M14" s="202">
        <v>0</v>
      </c>
      <c r="N14" s="202">
        <v>29.08</v>
      </c>
      <c r="O14" s="202">
        <v>48.83</v>
      </c>
      <c r="P14" s="202">
        <v>66.75</v>
      </c>
      <c r="Q14" s="202">
        <v>2.89</v>
      </c>
      <c r="R14" s="202">
        <v>2.89</v>
      </c>
      <c r="S14" s="202">
        <v>3.86</v>
      </c>
      <c r="T14" s="202">
        <v>0</v>
      </c>
      <c r="U14" s="202">
        <v>312.87</v>
      </c>
      <c r="V14" s="202">
        <v>2.89</v>
      </c>
      <c r="W14" s="202">
        <v>5.78</v>
      </c>
      <c r="X14" s="202">
        <v>34.42</v>
      </c>
      <c r="Y14" s="202">
        <v>0</v>
      </c>
      <c r="Z14">
        <v>0</v>
      </c>
      <c r="AA14" s="202">
        <v>0</v>
      </c>
      <c r="AB14" s="202">
        <v>6.68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48.37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33.74</v>
      </c>
      <c r="AQ14" s="202">
        <v>11.59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40.49</v>
      </c>
      <c r="L15" s="202">
        <v>22.17</v>
      </c>
      <c r="M15" s="202">
        <v>0</v>
      </c>
      <c r="N15" s="202">
        <v>29.08</v>
      </c>
      <c r="O15" s="202">
        <v>48.83</v>
      </c>
      <c r="P15" s="202">
        <v>66.75</v>
      </c>
      <c r="Q15" s="202">
        <v>2.89</v>
      </c>
      <c r="R15" s="202">
        <v>2.89</v>
      </c>
      <c r="S15" s="202">
        <v>3.86</v>
      </c>
      <c r="T15" s="202">
        <v>0</v>
      </c>
      <c r="U15" s="202">
        <v>312.87</v>
      </c>
      <c r="V15" s="202">
        <v>2.89</v>
      </c>
      <c r="W15" s="202">
        <v>11</v>
      </c>
      <c r="X15" s="202">
        <v>34.42</v>
      </c>
      <c r="Y15" s="202">
        <v>0</v>
      </c>
      <c r="Z15">
        <v>0</v>
      </c>
      <c r="AA15" s="202">
        <v>0</v>
      </c>
      <c r="AB15" s="202">
        <v>6.68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48.37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33.74</v>
      </c>
      <c r="AQ15" s="202">
        <v>11.59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40.49</v>
      </c>
      <c r="L16" s="202">
        <v>22.17</v>
      </c>
      <c r="M16" s="202">
        <v>0</v>
      </c>
      <c r="N16" s="202">
        <v>29.08</v>
      </c>
      <c r="O16" s="202">
        <v>48.83</v>
      </c>
      <c r="P16" s="202">
        <v>66.75</v>
      </c>
      <c r="Q16" s="202">
        <v>2.89</v>
      </c>
      <c r="R16" s="202">
        <v>2.89</v>
      </c>
      <c r="S16" s="202">
        <v>3.86</v>
      </c>
      <c r="T16" s="202">
        <v>0</v>
      </c>
      <c r="U16" s="202">
        <v>312.87</v>
      </c>
      <c r="V16" s="202">
        <v>2.89</v>
      </c>
      <c r="W16" s="202">
        <v>11</v>
      </c>
      <c r="X16" s="202">
        <v>34.42</v>
      </c>
      <c r="Y16" s="202">
        <v>0</v>
      </c>
      <c r="Z16">
        <v>0</v>
      </c>
      <c r="AA16" s="202">
        <v>0</v>
      </c>
      <c r="AB16" s="202">
        <v>6.68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48.37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33.74</v>
      </c>
      <c r="AQ16" s="202">
        <v>11.59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40.49</v>
      </c>
      <c r="L17" s="202">
        <v>22.17</v>
      </c>
      <c r="M17" s="202">
        <v>0</v>
      </c>
      <c r="N17" s="202">
        <v>29.08</v>
      </c>
      <c r="O17" s="202">
        <v>48.83</v>
      </c>
      <c r="P17" s="202">
        <v>66.75</v>
      </c>
      <c r="Q17" s="202">
        <v>2.89</v>
      </c>
      <c r="R17" s="202">
        <v>2.89</v>
      </c>
      <c r="S17" s="202">
        <v>3.86</v>
      </c>
      <c r="T17" s="202">
        <v>0</v>
      </c>
      <c r="U17" s="202">
        <v>312.87</v>
      </c>
      <c r="V17" s="202">
        <v>2.89</v>
      </c>
      <c r="W17" s="202">
        <v>11</v>
      </c>
      <c r="X17" s="202">
        <v>34.630000000000003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33.74</v>
      </c>
      <c r="AQ17" s="202">
        <v>11.59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40.49</v>
      </c>
      <c r="L18" s="202">
        <v>22.17</v>
      </c>
      <c r="M18" s="202">
        <v>0</v>
      </c>
      <c r="N18" s="202">
        <v>29.08</v>
      </c>
      <c r="O18" s="202">
        <v>48.83</v>
      </c>
      <c r="P18" s="202">
        <v>66.75</v>
      </c>
      <c r="Q18" s="202">
        <v>2.89</v>
      </c>
      <c r="R18" s="202">
        <v>2.89</v>
      </c>
      <c r="S18" s="202">
        <v>3.86</v>
      </c>
      <c r="T18" s="202">
        <v>0</v>
      </c>
      <c r="U18" s="202">
        <v>312.87</v>
      </c>
      <c r="V18" s="202">
        <v>2.89</v>
      </c>
      <c r="W18" s="202">
        <v>11</v>
      </c>
      <c r="X18" s="202">
        <v>34.630000000000003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33.74</v>
      </c>
      <c r="AQ18" s="202">
        <v>11.59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40.49</v>
      </c>
      <c r="L19" s="202">
        <v>22.17</v>
      </c>
      <c r="M19" s="202">
        <v>0</v>
      </c>
      <c r="N19" s="202">
        <v>29.08</v>
      </c>
      <c r="O19" s="202">
        <v>48.83</v>
      </c>
      <c r="P19" s="202">
        <v>66.75</v>
      </c>
      <c r="Q19" s="202">
        <v>2.89</v>
      </c>
      <c r="R19" s="202">
        <v>2.89</v>
      </c>
      <c r="S19" s="202">
        <v>3.86</v>
      </c>
      <c r="T19" s="202">
        <v>0</v>
      </c>
      <c r="U19" s="202">
        <v>312.87</v>
      </c>
      <c r="V19" s="202">
        <v>2.89</v>
      </c>
      <c r="W19" s="202">
        <v>11</v>
      </c>
      <c r="X19" s="202">
        <v>34.630000000000003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33.74</v>
      </c>
      <c r="AQ19" s="202">
        <v>11.59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40.49</v>
      </c>
      <c r="L20" s="202">
        <v>22.17</v>
      </c>
      <c r="M20" s="202">
        <v>0</v>
      </c>
      <c r="N20" s="202">
        <v>29.08</v>
      </c>
      <c r="O20" s="202">
        <v>48.83</v>
      </c>
      <c r="P20" s="202">
        <v>66.75</v>
      </c>
      <c r="Q20" s="202">
        <v>2.89</v>
      </c>
      <c r="R20" s="202">
        <v>2.89</v>
      </c>
      <c r="S20" s="202">
        <v>3.86</v>
      </c>
      <c r="T20" s="202">
        <v>0</v>
      </c>
      <c r="U20" s="202">
        <v>312.87</v>
      </c>
      <c r="V20" s="202">
        <v>2.89</v>
      </c>
      <c r="W20" s="202">
        <v>11</v>
      </c>
      <c r="X20" s="202">
        <v>34.630000000000003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33.74</v>
      </c>
      <c r="AQ20" s="202">
        <v>11.59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40.49</v>
      </c>
      <c r="L21" s="202">
        <v>22.17</v>
      </c>
      <c r="M21" s="202">
        <v>0</v>
      </c>
      <c r="N21" s="202">
        <v>29.08</v>
      </c>
      <c r="O21" s="202">
        <v>48.83</v>
      </c>
      <c r="P21" s="202">
        <v>66.75</v>
      </c>
      <c r="Q21" s="202">
        <v>2.89</v>
      </c>
      <c r="R21" s="202">
        <v>2.89</v>
      </c>
      <c r="S21" s="202">
        <v>3.86</v>
      </c>
      <c r="T21" s="202">
        <v>0</v>
      </c>
      <c r="U21" s="202">
        <v>312.87</v>
      </c>
      <c r="V21" s="202">
        <v>2.89</v>
      </c>
      <c r="W21" s="202">
        <v>11</v>
      </c>
      <c r="X21" s="202">
        <v>34.630000000000003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33.74</v>
      </c>
      <c r="AQ21" s="202">
        <v>11.59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40.49</v>
      </c>
      <c r="L22" s="202">
        <v>22.17</v>
      </c>
      <c r="M22" s="202">
        <v>0</v>
      </c>
      <c r="N22" s="202">
        <v>29.08</v>
      </c>
      <c r="O22" s="202">
        <v>48.83</v>
      </c>
      <c r="P22" s="202">
        <v>66.75</v>
      </c>
      <c r="Q22" s="202">
        <v>2.89</v>
      </c>
      <c r="R22" s="202">
        <v>2.89</v>
      </c>
      <c r="S22" s="202">
        <v>3.86</v>
      </c>
      <c r="T22" s="202">
        <v>0</v>
      </c>
      <c r="U22" s="202">
        <v>312.87</v>
      </c>
      <c r="V22" s="202">
        <v>2.89</v>
      </c>
      <c r="W22" s="202">
        <v>11</v>
      </c>
      <c r="X22" s="202">
        <v>34.630000000000003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33.74</v>
      </c>
      <c r="AQ22" s="202">
        <v>11.59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40.49</v>
      </c>
      <c r="L23" s="202">
        <v>22.17</v>
      </c>
      <c r="M23" s="202">
        <v>0</v>
      </c>
      <c r="N23" s="202">
        <v>29.08</v>
      </c>
      <c r="O23" s="202">
        <v>48.83</v>
      </c>
      <c r="P23" s="202">
        <v>66.75</v>
      </c>
      <c r="Q23" s="202">
        <v>2.89</v>
      </c>
      <c r="R23" s="202">
        <v>2.89</v>
      </c>
      <c r="S23" s="202">
        <v>3.86</v>
      </c>
      <c r="T23" s="202">
        <v>0</v>
      </c>
      <c r="U23" s="202">
        <v>312.87</v>
      </c>
      <c r="V23" s="202">
        <v>5.09</v>
      </c>
      <c r="W23" s="202">
        <v>11</v>
      </c>
      <c r="X23" s="202">
        <v>34.630000000000003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5.4</v>
      </c>
      <c r="AO23">
        <v>0</v>
      </c>
      <c r="AP23" s="202">
        <v>33.74</v>
      </c>
      <c r="AQ23" s="202">
        <v>11.59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40.49</v>
      </c>
      <c r="L24" s="202">
        <v>22.17</v>
      </c>
      <c r="M24" s="202">
        <v>0</v>
      </c>
      <c r="N24" s="202">
        <v>29.08</v>
      </c>
      <c r="O24" s="202">
        <v>48.83</v>
      </c>
      <c r="P24" s="202">
        <v>66.75</v>
      </c>
      <c r="Q24" s="202">
        <v>2.89</v>
      </c>
      <c r="R24" s="202">
        <v>2.89</v>
      </c>
      <c r="S24" s="202">
        <v>3.86</v>
      </c>
      <c r="T24" s="202">
        <v>0</v>
      </c>
      <c r="U24" s="202">
        <v>312.87</v>
      </c>
      <c r="V24" s="202">
        <v>5.09</v>
      </c>
      <c r="W24" s="202">
        <v>11</v>
      </c>
      <c r="X24" s="202">
        <v>34.630000000000003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5.4</v>
      </c>
      <c r="AO24">
        <v>0</v>
      </c>
      <c r="AP24" s="202">
        <v>68.37</v>
      </c>
      <c r="AQ24" s="202">
        <v>11.59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40.49</v>
      </c>
      <c r="L25" s="202">
        <v>22.17</v>
      </c>
      <c r="M25" s="202">
        <v>0</v>
      </c>
      <c r="N25" s="202">
        <v>29.08</v>
      </c>
      <c r="O25" s="202">
        <v>48.83</v>
      </c>
      <c r="P25" s="202">
        <v>66.75</v>
      </c>
      <c r="Q25" s="202">
        <v>2.89</v>
      </c>
      <c r="R25" s="202">
        <v>2.89</v>
      </c>
      <c r="S25" s="202">
        <v>3.86</v>
      </c>
      <c r="T25" s="202">
        <v>0</v>
      </c>
      <c r="U25" s="202">
        <v>312.87</v>
      </c>
      <c r="V25" s="202">
        <v>5.09</v>
      </c>
      <c r="W25" s="202">
        <v>11</v>
      </c>
      <c r="X25" s="202">
        <v>34.630000000000003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5.4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68.37</v>
      </c>
      <c r="AQ25" s="202">
        <v>11.59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40.49</v>
      </c>
      <c r="L26" s="202">
        <v>22.17</v>
      </c>
      <c r="M26" s="202">
        <v>0</v>
      </c>
      <c r="N26" s="202">
        <v>29.08</v>
      </c>
      <c r="O26" s="202">
        <v>48.83</v>
      </c>
      <c r="P26" s="202">
        <v>66.75</v>
      </c>
      <c r="Q26" s="202">
        <v>2.89</v>
      </c>
      <c r="R26" s="202">
        <v>2.89</v>
      </c>
      <c r="S26" s="202">
        <v>3.86</v>
      </c>
      <c r="T26" s="202">
        <v>0</v>
      </c>
      <c r="U26" s="202">
        <v>312.87</v>
      </c>
      <c r="V26" s="202">
        <v>5.09</v>
      </c>
      <c r="W26" s="202">
        <v>11</v>
      </c>
      <c r="X26" s="202">
        <v>34.630000000000003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5.4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68.37</v>
      </c>
      <c r="AQ26" s="202">
        <v>22.09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40.49</v>
      </c>
      <c r="L27" s="202">
        <v>22.17</v>
      </c>
      <c r="M27" s="202">
        <v>0</v>
      </c>
      <c r="N27" s="202">
        <v>29.08</v>
      </c>
      <c r="O27" s="202">
        <v>48.83</v>
      </c>
      <c r="P27" s="202">
        <v>66.75</v>
      </c>
      <c r="Q27" s="202">
        <v>2.79</v>
      </c>
      <c r="R27" s="202">
        <v>2.79</v>
      </c>
      <c r="S27" s="202">
        <v>3.72</v>
      </c>
      <c r="T27" s="202">
        <v>0</v>
      </c>
      <c r="U27" s="202">
        <v>312.87</v>
      </c>
      <c r="V27" s="202">
        <v>5.09</v>
      </c>
      <c r="W27" s="202">
        <v>11</v>
      </c>
      <c r="X27" s="202">
        <v>34.630000000000003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5.4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68.37</v>
      </c>
      <c r="AQ27" s="202">
        <v>22.09</v>
      </c>
      <c r="AR27" s="202">
        <v>0.96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40.49</v>
      </c>
      <c r="L28" s="202">
        <v>22.17</v>
      </c>
      <c r="M28" s="202">
        <v>0</v>
      </c>
      <c r="N28" s="202">
        <v>29.08</v>
      </c>
      <c r="O28" s="202">
        <v>48.83</v>
      </c>
      <c r="P28" s="202">
        <v>66.75</v>
      </c>
      <c r="Q28" s="202">
        <v>2.79</v>
      </c>
      <c r="R28" s="202">
        <v>2.79</v>
      </c>
      <c r="S28" s="202">
        <v>3.72</v>
      </c>
      <c r="T28" s="202">
        <v>0</v>
      </c>
      <c r="U28" s="202">
        <v>312.87</v>
      </c>
      <c r="V28" s="202">
        <v>5.09</v>
      </c>
      <c r="W28" s="202">
        <v>11</v>
      </c>
      <c r="X28" s="202">
        <v>34.630000000000003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5.4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68.37</v>
      </c>
      <c r="AQ28" s="202">
        <v>22.09</v>
      </c>
      <c r="AR28" s="202">
        <v>3.08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40.49</v>
      </c>
      <c r="L29" s="202">
        <v>22.17</v>
      </c>
      <c r="M29" s="202">
        <v>0</v>
      </c>
      <c r="N29" s="202">
        <v>29.08</v>
      </c>
      <c r="O29" s="202">
        <v>48.83</v>
      </c>
      <c r="P29" s="202">
        <v>66.75</v>
      </c>
      <c r="Q29" s="202">
        <v>2.79</v>
      </c>
      <c r="R29" s="202">
        <v>2.79</v>
      </c>
      <c r="S29" s="202">
        <v>3.72</v>
      </c>
      <c r="T29" s="202">
        <v>0</v>
      </c>
      <c r="U29" s="202">
        <v>312.87</v>
      </c>
      <c r="V29" s="202">
        <v>5.09</v>
      </c>
      <c r="W29" s="202">
        <v>11</v>
      </c>
      <c r="X29" s="202">
        <v>34.630000000000003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5.4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68.37</v>
      </c>
      <c r="AQ29" s="202">
        <v>22.09</v>
      </c>
      <c r="AR29" s="202">
        <v>7.62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40.49</v>
      </c>
      <c r="L30" s="202">
        <v>29.89</v>
      </c>
      <c r="M30" s="202">
        <v>0</v>
      </c>
      <c r="N30" s="202">
        <v>29.08</v>
      </c>
      <c r="O30" s="202">
        <v>48.83</v>
      </c>
      <c r="P30" s="202">
        <v>66.75</v>
      </c>
      <c r="Q30" s="202">
        <v>5.03</v>
      </c>
      <c r="R30" s="202">
        <v>5.19</v>
      </c>
      <c r="S30" s="202">
        <v>6.46</v>
      </c>
      <c r="T30" s="202">
        <v>0</v>
      </c>
      <c r="U30" s="202">
        <v>312.87</v>
      </c>
      <c r="V30" s="202">
        <v>5.09</v>
      </c>
      <c r="W30" s="202">
        <v>11</v>
      </c>
      <c r="X30" s="202">
        <v>34.630000000000003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5.4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68.37</v>
      </c>
      <c r="AQ30" s="202">
        <v>22.09</v>
      </c>
      <c r="AR30" s="202">
        <v>13.42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40.49</v>
      </c>
      <c r="L31" s="202">
        <v>41.46</v>
      </c>
      <c r="M31" s="202">
        <v>0</v>
      </c>
      <c r="N31" s="202">
        <v>29.08</v>
      </c>
      <c r="O31" s="202">
        <v>48.83</v>
      </c>
      <c r="P31" s="202">
        <v>66.75</v>
      </c>
      <c r="Q31" s="202">
        <v>5.03</v>
      </c>
      <c r="R31" s="202">
        <v>5.19</v>
      </c>
      <c r="S31" s="202">
        <v>6.46</v>
      </c>
      <c r="T31" s="202">
        <v>0</v>
      </c>
      <c r="U31" s="202">
        <v>312.87</v>
      </c>
      <c r="V31" s="202">
        <v>5.09</v>
      </c>
      <c r="W31" s="202">
        <v>11</v>
      </c>
      <c r="X31" s="202">
        <v>34.630000000000003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5.4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68.37</v>
      </c>
      <c r="AQ31" s="202">
        <v>22.09</v>
      </c>
      <c r="AR31" s="202">
        <v>23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40.49</v>
      </c>
      <c r="L32" s="202">
        <v>22.17</v>
      </c>
      <c r="M32" s="202">
        <v>0</v>
      </c>
      <c r="N32" s="202">
        <v>29.08</v>
      </c>
      <c r="O32" s="202">
        <v>48.83</v>
      </c>
      <c r="P32" s="202">
        <v>66.75</v>
      </c>
      <c r="Q32" s="202">
        <v>5.03</v>
      </c>
      <c r="R32" s="202">
        <v>5.19</v>
      </c>
      <c r="S32" s="202">
        <v>6.46</v>
      </c>
      <c r="T32" s="202">
        <v>0</v>
      </c>
      <c r="U32" s="202">
        <v>312.87</v>
      </c>
      <c r="V32" s="202">
        <v>5.09</v>
      </c>
      <c r="W32" s="202">
        <v>11</v>
      </c>
      <c r="X32" s="202">
        <v>34.630000000000003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5.4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68.37</v>
      </c>
      <c r="AQ32" s="202">
        <v>22.09</v>
      </c>
      <c r="AR32" s="202">
        <v>26.3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40.49</v>
      </c>
      <c r="L33" s="202">
        <v>39.53</v>
      </c>
      <c r="M33" s="202">
        <v>0</v>
      </c>
      <c r="N33" s="202">
        <v>29.08</v>
      </c>
      <c r="O33" s="202">
        <v>48.83</v>
      </c>
      <c r="P33" s="202">
        <v>66.75</v>
      </c>
      <c r="Q33" s="202">
        <v>5.03</v>
      </c>
      <c r="R33" s="202">
        <v>5.19</v>
      </c>
      <c r="S33" s="202">
        <v>6.46</v>
      </c>
      <c r="T33" s="202">
        <v>0</v>
      </c>
      <c r="U33" s="202">
        <v>312.87</v>
      </c>
      <c r="V33" s="202">
        <v>5.09</v>
      </c>
      <c r="W33" s="202">
        <v>11</v>
      </c>
      <c r="X33" s="202">
        <v>34.630000000000003</v>
      </c>
      <c r="Y33" s="202">
        <v>0</v>
      </c>
      <c r="Z33">
        <v>0</v>
      </c>
      <c r="AA33" s="202">
        <v>0</v>
      </c>
      <c r="AB33" s="202">
        <v>6.24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5.4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68.37</v>
      </c>
      <c r="AQ33" s="202">
        <v>22.09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40.49</v>
      </c>
      <c r="L34" s="202">
        <v>40.49</v>
      </c>
      <c r="M34" s="202">
        <v>0</v>
      </c>
      <c r="N34" s="202">
        <v>29.08</v>
      </c>
      <c r="O34" s="202">
        <v>48.83</v>
      </c>
      <c r="P34" s="202">
        <v>66.75</v>
      </c>
      <c r="Q34" s="202">
        <v>5.03</v>
      </c>
      <c r="R34" s="202">
        <v>5.19</v>
      </c>
      <c r="S34" s="202">
        <v>6.46</v>
      </c>
      <c r="T34" s="202">
        <v>0</v>
      </c>
      <c r="U34" s="202">
        <v>312.87</v>
      </c>
      <c r="V34" s="202">
        <v>5.09</v>
      </c>
      <c r="W34" s="202">
        <v>11</v>
      </c>
      <c r="X34" s="202">
        <v>34.630000000000003</v>
      </c>
      <c r="Y34" s="202">
        <v>0</v>
      </c>
      <c r="Z34">
        <v>0</v>
      </c>
      <c r="AA34" s="202">
        <v>0</v>
      </c>
      <c r="AB34" s="202">
        <v>6.24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5.4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68.37</v>
      </c>
      <c r="AQ34" s="202">
        <v>22.09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40.49</v>
      </c>
      <c r="L35" s="202">
        <v>22.17</v>
      </c>
      <c r="M35" s="202">
        <v>0</v>
      </c>
      <c r="N35" s="202">
        <v>29.08</v>
      </c>
      <c r="O35" s="202">
        <v>48.83</v>
      </c>
      <c r="P35" s="202">
        <v>66.75</v>
      </c>
      <c r="Q35" s="202">
        <v>2.79</v>
      </c>
      <c r="R35" s="202">
        <v>2.79</v>
      </c>
      <c r="S35" s="202">
        <v>3.72</v>
      </c>
      <c r="T35" s="202">
        <v>0</v>
      </c>
      <c r="U35" s="202">
        <v>312.87</v>
      </c>
      <c r="V35" s="202">
        <v>5.09</v>
      </c>
      <c r="W35" s="202">
        <v>11</v>
      </c>
      <c r="X35" s="202">
        <v>34.630000000000003</v>
      </c>
      <c r="Y35" s="202">
        <v>0</v>
      </c>
      <c r="Z35">
        <v>0</v>
      </c>
      <c r="AA35" s="202">
        <v>0</v>
      </c>
      <c r="AB35" s="202">
        <v>6.24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5.4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68.37</v>
      </c>
      <c r="AQ35" s="202">
        <v>11.57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40.49</v>
      </c>
      <c r="L36" s="202">
        <v>22.17</v>
      </c>
      <c r="M36" s="202">
        <v>0</v>
      </c>
      <c r="N36" s="202">
        <v>29.08</v>
      </c>
      <c r="O36" s="202">
        <v>48.83</v>
      </c>
      <c r="P36" s="202">
        <v>66.75</v>
      </c>
      <c r="Q36" s="202">
        <v>2.79</v>
      </c>
      <c r="R36" s="202">
        <v>2.79</v>
      </c>
      <c r="S36" s="202">
        <v>3.72</v>
      </c>
      <c r="T36" s="202">
        <v>0</v>
      </c>
      <c r="U36" s="202">
        <v>312.87</v>
      </c>
      <c r="V36" s="202">
        <v>5.09</v>
      </c>
      <c r="W36" s="202">
        <v>11</v>
      </c>
      <c r="X36" s="202">
        <v>34.630000000000003</v>
      </c>
      <c r="Y36" s="202">
        <v>0</v>
      </c>
      <c r="Z36">
        <v>0</v>
      </c>
      <c r="AA36" s="202">
        <v>0</v>
      </c>
      <c r="AB36" s="202">
        <v>4.51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5.4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68.37</v>
      </c>
      <c r="AQ36" s="202">
        <v>11.57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40.49</v>
      </c>
      <c r="L37" s="202">
        <v>22.17</v>
      </c>
      <c r="M37" s="202">
        <v>0</v>
      </c>
      <c r="N37" s="202">
        <v>29.08</v>
      </c>
      <c r="O37" s="202">
        <v>48.83</v>
      </c>
      <c r="P37" s="202">
        <v>66.75</v>
      </c>
      <c r="Q37" s="202">
        <v>2.79</v>
      </c>
      <c r="R37" s="202">
        <v>2.79</v>
      </c>
      <c r="S37" s="202">
        <v>3.72</v>
      </c>
      <c r="T37" s="202">
        <v>0</v>
      </c>
      <c r="U37" s="202">
        <v>312.87</v>
      </c>
      <c r="V37" s="202">
        <v>5.09</v>
      </c>
      <c r="W37" s="202">
        <v>11</v>
      </c>
      <c r="X37" s="202">
        <v>34.630000000000003</v>
      </c>
      <c r="Y37" s="202">
        <v>0</v>
      </c>
      <c r="Z37">
        <v>0</v>
      </c>
      <c r="AA37" s="202">
        <v>0</v>
      </c>
      <c r="AB37" s="202">
        <v>6.24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5.4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68.37</v>
      </c>
      <c r="AQ37" s="202">
        <v>11.59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40.49</v>
      </c>
      <c r="L38" s="202">
        <v>22.17</v>
      </c>
      <c r="M38" s="202">
        <v>0</v>
      </c>
      <c r="N38" s="202">
        <v>29.08</v>
      </c>
      <c r="O38" s="202">
        <v>48.83</v>
      </c>
      <c r="P38" s="202">
        <v>66.75</v>
      </c>
      <c r="Q38" s="202">
        <v>2.79</v>
      </c>
      <c r="R38" s="202">
        <v>2.79</v>
      </c>
      <c r="S38" s="202">
        <v>3.72</v>
      </c>
      <c r="T38" s="202">
        <v>0</v>
      </c>
      <c r="U38" s="202">
        <v>312.87</v>
      </c>
      <c r="V38" s="202">
        <v>5.09</v>
      </c>
      <c r="W38" s="202">
        <v>11</v>
      </c>
      <c r="X38" s="202">
        <v>34.630000000000003</v>
      </c>
      <c r="Y38" s="202">
        <v>0</v>
      </c>
      <c r="Z38">
        <v>0</v>
      </c>
      <c r="AA38" s="202">
        <v>0</v>
      </c>
      <c r="AB38" s="202">
        <v>6.24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5.4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68.37</v>
      </c>
      <c r="AQ38" s="202">
        <v>11.59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40.49</v>
      </c>
      <c r="L39" s="202">
        <v>22.17</v>
      </c>
      <c r="M39" s="202">
        <v>0</v>
      </c>
      <c r="N39" s="202">
        <v>29.08</v>
      </c>
      <c r="O39" s="202">
        <v>48.83</v>
      </c>
      <c r="P39" s="202">
        <v>66.75</v>
      </c>
      <c r="Q39" s="202">
        <v>2.79</v>
      </c>
      <c r="R39" s="202">
        <v>2.79</v>
      </c>
      <c r="S39" s="202">
        <v>3.72</v>
      </c>
      <c r="T39" s="202">
        <v>0</v>
      </c>
      <c r="U39" s="202">
        <v>312.87</v>
      </c>
      <c r="V39" s="202">
        <v>5.09</v>
      </c>
      <c r="W39" s="202">
        <v>11</v>
      </c>
      <c r="X39" s="202">
        <v>34.630000000000003</v>
      </c>
      <c r="Y39" s="202">
        <v>0</v>
      </c>
      <c r="Z39">
        <v>0</v>
      </c>
      <c r="AA39" s="202">
        <v>0</v>
      </c>
      <c r="AB39" s="202">
        <v>6.24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5.4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68.38</v>
      </c>
      <c r="AQ39" s="202">
        <v>22.09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40.49</v>
      </c>
      <c r="L40" s="202">
        <v>22.17</v>
      </c>
      <c r="M40" s="202">
        <v>0</v>
      </c>
      <c r="N40" s="202">
        <v>29.08</v>
      </c>
      <c r="O40" s="202">
        <v>48.83</v>
      </c>
      <c r="P40" s="202">
        <v>66.75</v>
      </c>
      <c r="Q40" s="202">
        <v>2.79</v>
      </c>
      <c r="R40" s="202">
        <v>2.79</v>
      </c>
      <c r="S40" s="202">
        <v>3.72</v>
      </c>
      <c r="T40" s="202">
        <v>0</v>
      </c>
      <c r="U40" s="202">
        <v>312.87</v>
      </c>
      <c r="V40" s="202">
        <v>5.09</v>
      </c>
      <c r="W40" s="202">
        <v>11</v>
      </c>
      <c r="X40" s="202">
        <v>34.630000000000003</v>
      </c>
      <c r="Y40" s="202">
        <v>0</v>
      </c>
      <c r="Z40">
        <v>0</v>
      </c>
      <c r="AA40" s="202">
        <v>0</v>
      </c>
      <c r="AB40" s="202">
        <v>6.24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5.4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68.38</v>
      </c>
      <c r="AQ40" s="202">
        <v>22.09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40.49</v>
      </c>
      <c r="L41" s="202">
        <v>22.17</v>
      </c>
      <c r="M41" s="202">
        <v>0</v>
      </c>
      <c r="N41" s="202">
        <v>29.08</v>
      </c>
      <c r="O41" s="202">
        <v>48.83</v>
      </c>
      <c r="P41" s="202">
        <v>66.75</v>
      </c>
      <c r="Q41" s="202">
        <v>2.79</v>
      </c>
      <c r="R41" s="202">
        <v>2.79</v>
      </c>
      <c r="S41" s="202">
        <v>3.72</v>
      </c>
      <c r="T41" s="202">
        <v>0</v>
      </c>
      <c r="U41" s="202">
        <v>312.87</v>
      </c>
      <c r="V41" s="202">
        <v>5.09</v>
      </c>
      <c r="W41" s="202">
        <v>11</v>
      </c>
      <c r="X41" s="202">
        <v>34.630000000000003</v>
      </c>
      <c r="Y41" s="202">
        <v>0</v>
      </c>
      <c r="Z41">
        <v>0</v>
      </c>
      <c r="AA41" s="202">
        <v>0</v>
      </c>
      <c r="AB41" s="202">
        <v>6.24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5.4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68.37</v>
      </c>
      <c r="AQ41" s="202">
        <v>11.59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40.49</v>
      </c>
      <c r="L42" s="202">
        <v>22.17</v>
      </c>
      <c r="M42" s="202">
        <v>0</v>
      </c>
      <c r="N42" s="202">
        <v>29.08</v>
      </c>
      <c r="O42" s="202">
        <v>48.83</v>
      </c>
      <c r="P42" s="202">
        <v>66.75</v>
      </c>
      <c r="Q42" s="202">
        <v>2.79</v>
      </c>
      <c r="R42" s="202">
        <v>2.79</v>
      </c>
      <c r="S42" s="202">
        <v>3.72</v>
      </c>
      <c r="T42" s="202">
        <v>0</v>
      </c>
      <c r="U42" s="202">
        <v>312.87</v>
      </c>
      <c r="V42" s="202">
        <v>5.09</v>
      </c>
      <c r="W42" s="202">
        <v>11</v>
      </c>
      <c r="X42" s="202">
        <v>34.630000000000003</v>
      </c>
      <c r="Y42" s="202">
        <v>0</v>
      </c>
      <c r="Z42">
        <v>0</v>
      </c>
      <c r="AA42" s="202">
        <v>0</v>
      </c>
      <c r="AB42" s="202">
        <v>6.24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5.4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68.37</v>
      </c>
      <c r="AQ42" s="202">
        <v>11.59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40.43</v>
      </c>
      <c r="L43" s="202">
        <v>22.47</v>
      </c>
      <c r="M43" s="202">
        <v>0</v>
      </c>
      <c r="N43" s="202">
        <v>29.08</v>
      </c>
      <c r="O43" s="202">
        <v>48.83</v>
      </c>
      <c r="P43" s="202">
        <v>66.75</v>
      </c>
      <c r="Q43" s="202">
        <v>2.79</v>
      </c>
      <c r="R43" s="202">
        <v>2.79</v>
      </c>
      <c r="S43" s="202">
        <v>3.72</v>
      </c>
      <c r="T43" s="202">
        <v>0</v>
      </c>
      <c r="U43" s="202">
        <v>312.87</v>
      </c>
      <c r="V43" s="202">
        <v>5.09</v>
      </c>
      <c r="W43" s="202">
        <v>11</v>
      </c>
      <c r="X43" s="202">
        <v>34.630000000000003</v>
      </c>
      <c r="Y43" s="202">
        <v>0</v>
      </c>
      <c r="Z43">
        <v>0</v>
      </c>
      <c r="AA43" s="202">
        <v>0</v>
      </c>
      <c r="AB43" s="202">
        <v>6.24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5.4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33.74</v>
      </c>
      <c r="AQ43" s="202">
        <v>11.59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44.39</v>
      </c>
      <c r="L44" s="202">
        <v>22.47</v>
      </c>
      <c r="M44" s="202">
        <v>0</v>
      </c>
      <c r="N44" s="202">
        <v>29.08</v>
      </c>
      <c r="O44" s="202">
        <v>48.83</v>
      </c>
      <c r="P44" s="202">
        <v>66.75</v>
      </c>
      <c r="Q44" s="202">
        <v>2.79</v>
      </c>
      <c r="R44" s="202">
        <v>2.79</v>
      </c>
      <c r="S44" s="202">
        <v>3.72</v>
      </c>
      <c r="T44" s="202">
        <v>0</v>
      </c>
      <c r="U44" s="202">
        <v>312.87</v>
      </c>
      <c r="V44" s="202">
        <v>5.09</v>
      </c>
      <c r="W44" s="202">
        <v>11</v>
      </c>
      <c r="X44" s="202">
        <v>34.630000000000003</v>
      </c>
      <c r="Y44" s="202">
        <v>0</v>
      </c>
      <c r="Z44">
        <v>0</v>
      </c>
      <c r="AA44" s="202">
        <v>0</v>
      </c>
      <c r="AB44" s="202">
        <v>6.24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5.4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33.74</v>
      </c>
      <c r="AQ44" s="202">
        <v>11.59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48.99</v>
      </c>
      <c r="L45" s="202">
        <v>22.47</v>
      </c>
      <c r="M45" s="202">
        <v>0</v>
      </c>
      <c r="N45" s="202">
        <v>29.08</v>
      </c>
      <c r="O45" s="202">
        <v>48.83</v>
      </c>
      <c r="P45" s="202">
        <v>66.75</v>
      </c>
      <c r="Q45" s="202">
        <v>2.79</v>
      </c>
      <c r="R45" s="202">
        <v>2.79</v>
      </c>
      <c r="S45" s="202">
        <v>3.72</v>
      </c>
      <c r="T45" s="202">
        <v>0</v>
      </c>
      <c r="U45" s="202">
        <v>312.87</v>
      </c>
      <c r="V45" s="202">
        <v>5.09</v>
      </c>
      <c r="W45" s="202">
        <v>11</v>
      </c>
      <c r="X45" s="202">
        <v>34.630000000000003</v>
      </c>
      <c r="Y45" s="202">
        <v>0</v>
      </c>
      <c r="Z45">
        <v>0</v>
      </c>
      <c r="AA45" s="202">
        <v>0</v>
      </c>
      <c r="AB45" s="202">
        <v>5.38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5.4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33.74</v>
      </c>
      <c r="AQ45" s="202">
        <v>11.59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48.99</v>
      </c>
      <c r="L46" s="202">
        <v>22.47</v>
      </c>
      <c r="M46" s="202">
        <v>0</v>
      </c>
      <c r="N46" s="202">
        <v>29.08</v>
      </c>
      <c r="O46" s="202">
        <v>48.83</v>
      </c>
      <c r="P46" s="202">
        <v>66.75</v>
      </c>
      <c r="Q46" s="202">
        <v>2.79</v>
      </c>
      <c r="R46" s="202">
        <v>2.79</v>
      </c>
      <c r="S46" s="202">
        <v>3.72</v>
      </c>
      <c r="T46" s="202">
        <v>0</v>
      </c>
      <c r="U46" s="202">
        <v>312.87</v>
      </c>
      <c r="V46" s="202">
        <v>5.09</v>
      </c>
      <c r="W46" s="202">
        <v>11</v>
      </c>
      <c r="X46" s="202">
        <v>34.630000000000003</v>
      </c>
      <c r="Y46" s="202">
        <v>0</v>
      </c>
      <c r="Z46">
        <v>0</v>
      </c>
      <c r="AA46" s="202">
        <v>0</v>
      </c>
      <c r="AB46" s="202">
        <v>5.38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5.4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33.74</v>
      </c>
      <c r="AQ46" s="202">
        <v>11.59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53.56</v>
      </c>
      <c r="L47" s="202">
        <v>22.47</v>
      </c>
      <c r="M47" s="202">
        <v>0</v>
      </c>
      <c r="N47" s="202">
        <v>29.08</v>
      </c>
      <c r="O47" s="202">
        <v>48.83</v>
      </c>
      <c r="P47" s="202">
        <v>66.75</v>
      </c>
      <c r="Q47" s="202">
        <v>2.79</v>
      </c>
      <c r="R47" s="202">
        <v>2.79</v>
      </c>
      <c r="S47" s="202">
        <v>3.72</v>
      </c>
      <c r="T47" s="202">
        <v>0</v>
      </c>
      <c r="U47" s="202">
        <v>312.87</v>
      </c>
      <c r="V47" s="202">
        <v>5.09</v>
      </c>
      <c r="W47" s="202">
        <v>11</v>
      </c>
      <c r="X47" s="202">
        <v>34.630000000000003</v>
      </c>
      <c r="Y47" s="202">
        <v>0</v>
      </c>
      <c r="Z47">
        <v>0</v>
      </c>
      <c r="AA47" s="202">
        <v>0</v>
      </c>
      <c r="AB47" s="202">
        <v>6.24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5.4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33.74</v>
      </c>
      <c r="AQ47" s="202">
        <v>11.59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53.56</v>
      </c>
      <c r="L48" s="202">
        <v>22.47</v>
      </c>
      <c r="M48" s="202">
        <v>0</v>
      </c>
      <c r="N48" s="202">
        <v>29.08</v>
      </c>
      <c r="O48" s="202">
        <v>48.83</v>
      </c>
      <c r="P48" s="202">
        <v>66.75</v>
      </c>
      <c r="Q48" s="202">
        <v>2.79</v>
      </c>
      <c r="R48" s="202">
        <v>2.79</v>
      </c>
      <c r="S48" s="202">
        <v>3.72</v>
      </c>
      <c r="T48" s="202">
        <v>0</v>
      </c>
      <c r="U48" s="202">
        <v>312.87</v>
      </c>
      <c r="V48" s="202">
        <v>5.09</v>
      </c>
      <c r="W48" s="202">
        <v>11</v>
      </c>
      <c r="X48" s="202">
        <v>34.630000000000003</v>
      </c>
      <c r="Y48" s="202">
        <v>0</v>
      </c>
      <c r="Z48">
        <v>0</v>
      </c>
      <c r="AA48" s="202">
        <v>0</v>
      </c>
      <c r="AB48" s="202">
        <v>6.24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5.4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33.74</v>
      </c>
      <c r="AQ48" s="202">
        <v>11.59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67.64</v>
      </c>
      <c r="L49" s="202">
        <v>22.17</v>
      </c>
      <c r="M49" s="202">
        <v>0</v>
      </c>
      <c r="N49" s="202">
        <v>29.08</v>
      </c>
      <c r="O49" s="202">
        <v>48.83</v>
      </c>
      <c r="P49" s="202">
        <v>66.75</v>
      </c>
      <c r="Q49" s="202">
        <v>2.79</v>
      </c>
      <c r="R49" s="202">
        <v>2.79</v>
      </c>
      <c r="S49" s="202">
        <v>3.72</v>
      </c>
      <c r="T49" s="202">
        <v>0</v>
      </c>
      <c r="U49" s="202">
        <v>312.87</v>
      </c>
      <c r="V49" s="202">
        <v>5.09</v>
      </c>
      <c r="W49" s="202">
        <v>11</v>
      </c>
      <c r="X49" s="202">
        <v>34.630000000000003</v>
      </c>
      <c r="Y49" s="202">
        <v>0</v>
      </c>
      <c r="Z49">
        <v>0</v>
      </c>
      <c r="AA49" s="202">
        <v>0</v>
      </c>
      <c r="AB49" s="202">
        <v>6.24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5.4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33.74</v>
      </c>
      <c r="AQ49" s="202">
        <v>11.59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64</v>
      </c>
      <c r="L50" s="202">
        <v>22.17</v>
      </c>
      <c r="M50" s="202">
        <v>0</v>
      </c>
      <c r="N50" s="202">
        <v>29.08</v>
      </c>
      <c r="O50" s="202">
        <v>48.83</v>
      </c>
      <c r="P50" s="202">
        <v>66.75</v>
      </c>
      <c r="Q50" s="202">
        <v>2.79</v>
      </c>
      <c r="R50" s="202">
        <v>2.79</v>
      </c>
      <c r="S50" s="202">
        <v>3.72</v>
      </c>
      <c r="T50" s="202">
        <v>0</v>
      </c>
      <c r="U50" s="202">
        <v>312.87</v>
      </c>
      <c r="V50" s="202">
        <v>5.09</v>
      </c>
      <c r="W50" s="202">
        <v>11</v>
      </c>
      <c r="X50" s="202">
        <v>34.630000000000003</v>
      </c>
      <c r="Y50" s="202">
        <v>0</v>
      </c>
      <c r="Z50">
        <v>0</v>
      </c>
      <c r="AA50" s="202">
        <v>0</v>
      </c>
      <c r="AB50" s="202">
        <v>6.24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5.4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33.74</v>
      </c>
      <c r="AQ50" s="202">
        <v>11.59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74.290000000000006</v>
      </c>
      <c r="L51" s="202">
        <v>22.31</v>
      </c>
      <c r="M51" s="202">
        <v>0</v>
      </c>
      <c r="N51" s="202">
        <v>29.08</v>
      </c>
      <c r="O51" s="202">
        <v>48.83</v>
      </c>
      <c r="P51" s="202">
        <v>66.75</v>
      </c>
      <c r="Q51" s="202">
        <v>2.79</v>
      </c>
      <c r="R51" s="202">
        <v>2.79</v>
      </c>
      <c r="S51" s="202">
        <v>3.72</v>
      </c>
      <c r="T51" s="202">
        <v>0</v>
      </c>
      <c r="U51" s="202">
        <v>312.87</v>
      </c>
      <c r="V51" s="202">
        <v>5.09</v>
      </c>
      <c r="W51" s="202">
        <v>11</v>
      </c>
      <c r="X51" s="202">
        <v>34.630000000000003</v>
      </c>
      <c r="Y51" s="202">
        <v>0</v>
      </c>
      <c r="Z51">
        <v>0</v>
      </c>
      <c r="AA51" s="202">
        <v>0</v>
      </c>
      <c r="AB51" s="202">
        <v>6.24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22.08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33.74</v>
      </c>
      <c r="AQ51" s="202">
        <v>11.59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76.86</v>
      </c>
      <c r="L52" s="202">
        <v>22.31</v>
      </c>
      <c r="M52" s="202">
        <v>0</v>
      </c>
      <c r="N52" s="202">
        <v>29.08</v>
      </c>
      <c r="O52" s="202">
        <v>48.83</v>
      </c>
      <c r="P52" s="202">
        <v>66.75</v>
      </c>
      <c r="Q52" s="202">
        <v>2.79</v>
      </c>
      <c r="R52" s="202">
        <v>2.79</v>
      </c>
      <c r="S52" s="202">
        <v>3.72</v>
      </c>
      <c r="T52" s="202">
        <v>0</v>
      </c>
      <c r="U52" s="202">
        <v>312.87</v>
      </c>
      <c r="V52" s="202">
        <v>5.09</v>
      </c>
      <c r="W52" s="202">
        <v>11</v>
      </c>
      <c r="X52" s="202">
        <v>34.630000000000003</v>
      </c>
      <c r="Y52" s="202">
        <v>0</v>
      </c>
      <c r="Z52">
        <v>0</v>
      </c>
      <c r="AA52" s="202">
        <v>0</v>
      </c>
      <c r="AB52" s="202">
        <v>6.24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44.15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33.74</v>
      </c>
      <c r="AQ52" s="202">
        <v>11.59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76.86</v>
      </c>
      <c r="L53" s="202">
        <v>22.31</v>
      </c>
      <c r="M53" s="202">
        <v>0</v>
      </c>
      <c r="N53" s="202">
        <v>29.08</v>
      </c>
      <c r="O53" s="202">
        <v>48.83</v>
      </c>
      <c r="P53" s="202">
        <v>38.56</v>
      </c>
      <c r="Q53" s="202">
        <v>2.94</v>
      </c>
      <c r="R53" s="202">
        <v>2.79</v>
      </c>
      <c r="S53" s="202">
        <v>3.86</v>
      </c>
      <c r="T53" s="202">
        <v>0</v>
      </c>
      <c r="U53" s="202">
        <v>312.87</v>
      </c>
      <c r="V53" s="202">
        <v>2.89</v>
      </c>
      <c r="W53" s="202">
        <v>5.78</v>
      </c>
      <c r="X53" s="202">
        <v>18.899999999999999</v>
      </c>
      <c r="Y53" s="202">
        <v>0</v>
      </c>
      <c r="Z53">
        <v>0</v>
      </c>
      <c r="AA53" s="202">
        <v>0</v>
      </c>
      <c r="AB53" s="202">
        <v>6.24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33.07</v>
      </c>
      <c r="AQ53" s="202">
        <v>11.86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76.86</v>
      </c>
      <c r="L54" s="202">
        <v>22.31</v>
      </c>
      <c r="M54" s="202">
        <v>0</v>
      </c>
      <c r="N54" s="202">
        <v>29.08</v>
      </c>
      <c r="O54" s="202">
        <v>48.83</v>
      </c>
      <c r="P54" s="202">
        <v>38.56</v>
      </c>
      <c r="Q54" s="202">
        <v>2.94</v>
      </c>
      <c r="R54" s="202">
        <v>2.79</v>
      </c>
      <c r="S54" s="202">
        <v>3.86</v>
      </c>
      <c r="T54" s="202">
        <v>0</v>
      </c>
      <c r="U54" s="202">
        <v>312.87</v>
      </c>
      <c r="V54" s="202">
        <v>2.89</v>
      </c>
      <c r="W54" s="202">
        <v>5.78</v>
      </c>
      <c r="X54" s="202">
        <v>18.899999999999999</v>
      </c>
      <c r="Y54" s="202">
        <v>0</v>
      </c>
      <c r="Z54">
        <v>0</v>
      </c>
      <c r="AA54" s="202">
        <v>0</v>
      </c>
      <c r="AB54" s="202">
        <v>6.24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33.07</v>
      </c>
      <c r="AQ54" s="202">
        <v>11.86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83.54</v>
      </c>
      <c r="L55" s="202">
        <v>22.31</v>
      </c>
      <c r="M55" s="202">
        <v>0</v>
      </c>
      <c r="N55" s="202">
        <v>29.08</v>
      </c>
      <c r="O55" s="202">
        <v>48.83</v>
      </c>
      <c r="P55" s="202">
        <v>45.49</v>
      </c>
      <c r="Q55" s="202">
        <v>2.94</v>
      </c>
      <c r="R55" s="202">
        <v>2.79</v>
      </c>
      <c r="S55" s="202">
        <v>3.86</v>
      </c>
      <c r="T55" s="202">
        <v>0</v>
      </c>
      <c r="U55" s="202">
        <v>312.87</v>
      </c>
      <c r="V55" s="202">
        <v>3.83</v>
      </c>
      <c r="W55" s="202">
        <v>8.91</v>
      </c>
      <c r="X55" s="202">
        <v>28.05</v>
      </c>
      <c r="Y55" s="202">
        <v>0</v>
      </c>
      <c r="Z55">
        <v>0</v>
      </c>
      <c r="AA55" s="202">
        <v>0</v>
      </c>
      <c r="AB55" s="202">
        <v>5.81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32.78</v>
      </c>
      <c r="AQ55" s="202">
        <v>14.62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83.54</v>
      </c>
      <c r="L56" s="202">
        <v>22.31</v>
      </c>
      <c r="M56" s="202">
        <v>0</v>
      </c>
      <c r="N56" s="202">
        <v>29.08</v>
      </c>
      <c r="O56" s="202">
        <v>48.83</v>
      </c>
      <c r="P56" s="202">
        <v>45.49</v>
      </c>
      <c r="Q56" s="202">
        <v>2.94</v>
      </c>
      <c r="R56" s="202">
        <v>2.79</v>
      </c>
      <c r="S56" s="202">
        <v>3.86</v>
      </c>
      <c r="T56" s="202">
        <v>0</v>
      </c>
      <c r="U56" s="202">
        <v>312.87</v>
      </c>
      <c r="V56" s="202">
        <v>3.83</v>
      </c>
      <c r="W56" s="202">
        <v>8.91</v>
      </c>
      <c r="X56" s="202">
        <v>28.05</v>
      </c>
      <c r="Y56" s="202">
        <v>0</v>
      </c>
      <c r="Z56">
        <v>0</v>
      </c>
      <c r="AA56" s="202">
        <v>0</v>
      </c>
      <c r="AB56" s="202">
        <v>5.81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32.78</v>
      </c>
      <c r="AQ56" s="202">
        <v>14.62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83.54</v>
      </c>
      <c r="L57" s="202">
        <v>22.31</v>
      </c>
      <c r="M57" s="202">
        <v>0</v>
      </c>
      <c r="N57" s="202">
        <v>29.08</v>
      </c>
      <c r="O57" s="202">
        <v>48.83</v>
      </c>
      <c r="P57" s="202">
        <v>38.56</v>
      </c>
      <c r="Q57" s="202">
        <v>2.94</v>
      </c>
      <c r="R57" s="202">
        <v>2.79</v>
      </c>
      <c r="S57" s="202">
        <v>3.86</v>
      </c>
      <c r="T57" s="202">
        <v>0</v>
      </c>
      <c r="U57" s="202">
        <v>315.22000000000003</v>
      </c>
      <c r="V57" s="202">
        <v>2.89</v>
      </c>
      <c r="W57" s="202">
        <v>7.04</v>
      </c>
      <c r="X57" s="202">
        <v>19.28</v>
      </c>
      <c r="Y57" s="202">
        <v>0</v>
      </c>
      <c r="Z57">
        <v>0</v>
      </c>
      <c r="AA57" s="202">
        <v>0</v>
      </c>
      <c r="AB57" s="202">
        <v>5.81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32.78</v>
      </c>
      <c r="AQ57" s="202">
        <v>14.62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83.54</v>
      </c>
      <c r="L58" s="202">
        <v>22.31</v>
      </c>
      <c r="M58" s="202">
        <v>0</v>
      </c>
      <c r="N58" s="202">
        <v>29.08</v>
      </c>
      <c r="O58" s="202">
        <v>48.83</v>
      </c>
      <c r="P58" s="202">
        <v>38.56</v>
      </c>
      <c r="Q58" s="202">
        <v>2.94</v>
      </c>
      <c r="R58" s="202">
        <v>2.79</v>
      </c>
      <c r="S58" s="202">
        <v>3.86</v>
      </c>
      <c r="T58" s="202">
        <v>0</v>
      </c>
      <c r="U58" s="202">
        <v>315.45</v>
      </c>
      <c r="V58" s="202">
        <v>2.89</v>
      </c>
      <c r="W58" s="202">
        <v>5.78</v>
      </c>
      <c r="X58" s="202">
        <v>19.28</v>
      </c>
      <c r="Y58" s="202">
        <v>0</v>
      </c>
      <c r="Z58">
        <v>0</v>
      </c>
      <c r="AA58" s="202">
        <v>0</v>
      </c>
      <c r="AB58" s="202">
        <v>5.81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32.78</v>
      </c>
      <c r="AQ58" s="202">
        <v>14.62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83.54</v>
      </c>
      <c r="L59" s="202">
        <v>22.31</v>
      </c>
      <c r="M59" s="202">
        <v>0</v>
      </c>
      <c r="N59" s="202">
        <v>29.08</v>
      </c>
      <c r="O59" s="202">
        <v>48.83</v>
      </c>
      <c r="P59" s="202">
        <v>65.27</v>
      </c>
      <c r="Q59" s="202">
        <v>2.94</v>
      </c>
      <c r="R59" s="202">
        <v>2.79</v>
      </c>
      <c r="S59" s="202">
        <v>3.86</v>
      </c>
      <c r="T59" s="202">
        <v>0</v>
      </c>
      <c r="U59" s="202">
        <v>315.45</v>
      </c>
      <c r="V59" s="202">
        <v>2.89</v>
      </c>
      <c r="W59" s="202">
        <v>4.51</v>
      </c>
      <c r="X59" s="202">
        <v>19.28</v>
      </c>
      <c r="Y59" s="202">
        <v>0</v>
      </c>
      <c r="Z59">
        <v>0</v>
      </c>
      <c r="AA59" s="202">
        <v>0</v>
      </c>
      <c r="AB59" s="202">
        <v>5.81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32.78</v>
      </c>
      <c r="AQ59" s="202">
        <v>14.62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83.54</v>
      </c>
      <c r="L60" s="202">
        <v>22.31</v>
      </c>
      <c r="M60" s="202">
        <v>0</v>
      </c>
      <c r="N60" s="202">
        <v>29.08</v>
      </c>
      <c r="O60" s="202">
        <v>48.83</v>
      </c>
      <c r="P60" s="202">
        <v>66.75</v>
      </c>
      <c r="Q60" s="202">
        <v>2.94</v>
      </c>
      <c r="R60" s="202">
        <v>2.79</v>
      </c>
      <c r="S60" s="202">
        <v>3.86</v>
      </c>
      <c r="T60" s="202">
        <v>0</v>
      </c>
      <c r="U60" s="202">
        <v>315.45</v>
      </c>
      <c r="V60" s="202">
        <v>2.89</v>
      </c>
      <c r="W60" s="202">
        <v>5.78</v>
      </c>
      <c r="X60" s="202">
        <v>19.28</v>
      </c>
      <c r="Y60" s="202">
        <v>0</v>
      </c>
      <c r="Z60">
        <v>0</v>
      </c>
      <c r="AA60" s="202">
        <v>0</v>
      </c>
      <c r="AB60" s="202">
        <v>5.81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48.37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32.6</v>
      </c>
      <c r="AQ60" s="202">
        <v>11.59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83.54</v>
      </c>
      <c r="L61" s="202">
        <v>22.31</v>
      </c>
      <c r="M61" s="202">
        <v>0</v>
      </c>
      <c r="N61" s="202">
        <v>29.08</v>
      </c>
      <c r="O61" s="202">
        <v>48.83</v>
      </c>
      <c r="P61" s="202">
        <v>66.75</v>
      </c>
      <c r="Q61" s="202">
        <v>2.79</v>
      </c>
      <c r="R61" s="202">
        <v>2.79</v>
      </c>
      <c r="S61" s="202">
        <v>3.43</v>
      </c>
      <c r="T61" s="202">
        <v>0</v>
      </c>
      <c r="U61" s="202">
        <v>315.45</v>
      </c>
      <c r="V61" s="202">
        <v>2.89</v>
      </c>
      <c r="W61" s="202">
        <v>5.78</v>
      </c>
      <c r="X61" s="202">
        <v>19.28</v>
      </c>
      <c r="Y61" s="202">
        <v>0</v>
      </c>
      <c r="Z61">
        <v>0</v>
      </c>
      <c r="AA61" s="202">
        <v>0</v>
      </c>
      <c r="AB61" s="202">
        <v>5.81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48.37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32.78</v>
      </c>
      <c r="AQ61" s="202">
        <v>11.59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83.54</v>
      </c>
      <c r="L62" s="202">
        <v>22.17</v>
      </c>
      <c r="M62" s="202">
        <v>0</v>
      </c>
      <c r="N62" s="202">
        <v>29.08</v>
      </c>
      <c r="O62" s="202">
        <v>48.83</v>
      </c>
      <c r="P62" s="202">
        <v>66.75</v>
      </c>
      <c r="Q62" s="202">
        <v>2.79</v>
      </c>
      <c r="R62" s="202">
        <v>2.79</v>
      </c>
      <c r="S62" s="202">
        <v>3.72</v>
      </c>
      <c r="T62" s="202">
        <v>0</v>
      </c>
      <c r="U62" s="202">
        <v>315.45</v>
      </c>
      <c r="V62" s="202">
        <v>2.89</v>
      </c>
      <c r="W62" s="202">
        <v>5.78</v>
      </c>
      <c r="X62" s="202">
        <v>19.28</v>
      </c>
      <c r="Y62" s="202">
        <v>0</v>
      </c>
      <c r="Z62">
        <v>0</v>
      </c>
      <c r="AA62" s="202">
        <v>0</v>
      </c>
      <c r="AB62" s="202">
        <v>5.81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48.37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32.78</v>
      </c>
      <c r="AQ62" s="202">
        <v>11.59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83.54</v>
      </c>
      <c r="L63" s="202">
        <v>22.31</v>
      </c>
      <c r="M63" s="202">
        <v>0</v>
      </c>
      <c r="N63" s="202">
        <v>29.08</v>
      </c>
      <c r="O63" s="202">
        <v>48.83</v>
      </c>
      <c r="P63" s="202">
        <v>66.75</v>
      </c>
      <c r="Q63" s="202">
        <v>2.94</v>
      </c>
      <c r="R63" s="202">
        <v>2.79</v>
      </c>
      <c r="S63" s="202">
        <v>3.86</v>
      </c>
      <c r="T63" s="202">
        <v>0</v>
      </c>
      <c r="U63" s="202">
        <v>315.45</v>
      </c>
      <c r="V63" s="202">
        <v>2.79</v>
      </c>
      <c r="W63" s="202">
        <v>5.78</v>
      </c>
      <c r="X63" s="202">
        <v>19.28</v>
      </c>
      <c r="Y63" s="202">
        <v>0</v>
      </c>
      <c r="Z63">
        <v>0</v>
      </c>
      <c r="AA63" s="202">
        <v>0</v>
      </c>
      <c r="AB63" s="202">
        <v>5.38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48.37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44.48</v>
      </c>
      <c r="AQ63" s="202">
        <v>11.59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83.54</v>
      </c>
      <c r="L64" s="202">
        <v>22.31</v>
      </c>
      <c r="M64" s="202">
        <v>0</v>
      </c>
      <c r="N64" s="202">
        <v>29.08</v>
      </c>
      <c r="O64" s="202">
        <v>48.83</v>
      </c>
      <c r="P64" s="202">
        <v>66.75</v>
      </c>
      <c r="Q64" s="202">
        <v>2.94</v>
      </c>
      <c r="R64" s="202">
        <v>2.79</v>
      </c>
      <c r="S64" s="202">
        <v>3.86</v>
      </c>
      <c r="T64" s="202">
        <v>0</v>
      </c>
      <c r="U64" s="202">
        <v>315.45</v>
      </c>
      <c r="V64" s="202">
        <v>2.89</v>
      </c>
      <c r="W64" s="202">
        <v>5.78</v>
      </c>
      <c r="X64" s="202">
        <v>19.28</v>
      </c>
      <c r="Y64" s="202">
        <v>0</v>
      </c>
      <c r="Z64">
        <v>0</v>
      </c>
      <c r="AA64" s="202">
        <v>0</v>
      </c>
      <c r="AB64" s="202">
        <v>5.38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48.37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44.48</v>
      </c>
      <c r="AQ64" s="202">
        <v>11.59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83.54</v>
      </c>
      <c r="L65" s="202">
        <v>22.17</v>
      </c>
      <c r="M65" s="202">
        <v>0</v>
      </c>
      <c r="N65" s="202">
        <v>29.08</v>
      </c>
      <c r="O65" s="202">
        <v>48.83</v>
      </c>
      <c r="P65" s="202">
        <v>66.75</v>
      </c>
      <c r="Q65" s="202">
        <v>2.79</v>
      </c>
      <c r="R65" s="202">
        <v>2.73</v>
      </c>
      <c r="S65" s="202">
        <v>3.72</v>
      </c>
      <c r="T65" s="202">
        <v>0</v>
      </c>
      <c r="U65" s="202">
        <v>315.45</v>
      </c>
      <c r="V65" s="202">
        <v>2.89</v>
      </c>
      <c r="W65" s="202">
        <v>5.78</v>
      </c>
      <c r="X65" s="202">
        <v>19.28</v>
      </c>
      <c r="Y65" s="202">
        <v>0</v>
      </c>
      <c r="Z65">
        <v>0</v>
      </c>
      <c r="AA65" s="202">
        <v>0</v>
      </c>
      <c r="AB65" s="202">
        <v>5.38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48.37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32.78</v>
      </c>
      <c r="AQ65" s="202">
        <v>11.59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83.54</v>
      </c>
      <c r="L66" s="202">
        <v>22.07</v>
      </c>
      <c r="M66" s="202">
        <v>0</v>
      </c>
      <c r="N66" s="202">
        <v>29.08</v>
      </c>
      <c r="O66" s="202">
        <v>48.83</v>
      </c>
      <c r="P66" s="202">
        <v>66.75</v>
      </c>
      <c r="Q66" s="202">
        <v>2.79</v>
      </c>
      <c r="R66" s="202">
        <v>2.79</v>
      </c>
      <c r="S66" s="202">
        <v>3.72</v>
      </c>
      <c r="T66" s="202">
        <v>0</v>
      </c>
      <c r="U66" s="202">
        <v>315.45</v>
      </c>
      <c r="V66" s="202">
        <v>2.89</v>
      </c>
      <c r="W66" s="202">
        <v>5.78</v>
      </c>
      <c r="X66" s="202">
        <v>19.28</v>
      </c>
      <c r="Y66" s="202">
        <v>0</v>
      </c>
      <c r="Z66">
        <v>0</v>
      </c>
      <c r="AA66" s="202">
        <v>0</v>
      </c>
      <c r="AB66" s="202">
        <v>5.38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48.37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32.78</v>
      </c>
      <c r="AQ66" s="202">
        <v>11.57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83.54</v>
      </c>
      <c r="L67" s="202">
        <v>22.17</v>
      </c>
      <c r="M67" s="202">
        <v>0</v>
      </c>
      <c r="N67" s="202">
        <v>29.08</v>
      </c>
      <c r="O67" s="202">
        <v>48.83</v>
      </c>
      <c r="P67" s="202">
        <v>66.75</v>
      </c>
      <c r="Q67" s="202">
        <v>2.79</v>
      </c>
      <c r="R67" s="202">
        <v>2.79</v>
      </c>
      <c r="S67" s="202">
        <v>3.72</v>
      </c>
      <c r="T67" s="202">
        <v>0</v>
      </c>
      <c r="U67" s="202">
        <v>315.45</v>
      </c>
      <c r="V67" s="202">
        <v>5.09</v>
      </c>
      <c r="W67" s="202">
        <v>11</v>
      </c>
      <c r="X67" s="202">
        <v>34.630000000000003</v>
      </c>
      <c r="Y67" s="202">
        <v>0</v>
      </c>
      <c r="Z67">
        <v>0</v>
      </c>
      <c r="AA67" s="202">
        <v>0</v>
      </c>
      <c r="AB67" s="202">
        <v>5.38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47.34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32.78</v>
      </c>
      <c r="AQ67" s="202">
        <v>11.57</v>
      </c>
      <c r="AR67" s="202">
        <v>25.24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83.54</v>
      </c>
      <c r="L68" s="202">
        <v>22.17</v>
      </c>
      <c r="M68" s="202">
        <v>0</v>
      </c>
      <c r="N68" s="202">
        <v>29.08</v>
      </c>
      <c r="O68" s="202">
        <v>48.83</v>
      </c>
      <c r="P68" s="202">
        <v>66.75</v>
      </c>
      <c r="Q68" s="202">
        <v>2.64</v>
      </c>
      <c r="R68" s="202">
        <v>2.79</v>
      </c>
      <c r="S68" s="202">
        <v>3.72</v>
      </c>
      <c r="T68" s="202">
        <v>0</v>
      </c>
      <c r="U68" s="202">
        <v>315.45</v>
      </c>
      <c r="V68" s="202">
        <v>5.09</v>
      </c>
      <c r="W68" s="202">
        <v>11</v>
      </c>
      <c r="X68" s="202">
        <v>34.630000000000003</v>
      </c>
      <c r="Y68" s="202">
        <v>0</v>
      </c>
      <c r="Z68">
        <v>0</v>
      </c>
      <c r="AA68" s="202">
        <v>0</v>
      </c>
      <c r="AB68" s="202">
        <v>5.38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47.34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68.37</v>
      </c>
      <c r="AQ68" s="202">
        <v>22.09</v>
      </c>
      <c r="AR68" s="202">
        <v>22.85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82.99</v>
      </c>
      <c r="L69" s="202">
        <v>23.14</v>
      </c>
      <c r="M69" s="202">
        <v>0</v>
      </c>
      <c r="N69" s="202">
        <v>29.08</v>
      </c>
      <c r="O69" s="202">
        <v>48.83</v>
      </c>
      <c r="P69" s="202">
        <v>66.75</v>
      </c>
      <c r="Q69" s="202">
        <v>5.03</v>
      </c>
      <c r="R69" s="202">
        <v>5.12</v>
      </c>
      <c r="S69" s="202">
        <v>6.46</v>
      </c>
      <c r="T69" s="202">
        <v>0</v>
      </c>
      <c r="U69" s="202">
        <v>318.64999999999998</v>
      </c>
      <c r="V69" s="202">
        <v>5.09</v>
      </c>
      <c r="W69" s="202">
        <v>11</v>
      </c>
      <c r="X69" s="202">
        <v>34.630000000000003</v>
      </c>
      <c r="Y69" s="202">
        <v>0</v>
      </c>
      <c r="Z69">
        <v>0</v>
      </c>
      <c r="AA69" s="202">
        <v>0</v>
      </c>
      <c r="AB69" s="202">
        <v>5.38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47.34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68.37</v>
      </c>
      <c r="AQ69" s="202">
        <v>22.09</v>
      </c>
      <c r="AR69" s="202">
        <v>16.11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126.17</v>
      </c>
      <c r="L70" s="202">
        <v>41.37</v>
      </c>
      <c r="M70" s="202">
        <v>0</v>
      </c>
      <c r="N70" s="202">
        <v>29.08</v>
      </c>
      <c r="O70" s="202">
        <v>48.83</v>
      </c>
      <c r="P70" s="202">
        <v>66.75</v>
      </c>
      <c r="Q70" s="202">
        <v>5.03</v>
      </c>
      <c r="R70" s="202">
        <v>5.19</v>
      </c>
      <c r="S70" s="202">
        <v>6.46</v>
      </c>
      <c r="T70" s="202">
        <v>0</v>
      </c>
      <c r="U70" s="202">
        <v>319.08</v>
      </c>
      <c r="V70" s="202">
        <v>5.09</v>
      </c>
      <c r="W70" s="202">
        <v>11</v>
      </c>
      <c r="X70" s="202">
        <v>34.630000000000003</v>
      </c>
      <c r="Y70" s="202">
        <v>0</v>
      </c>
      <c r="Z70">
        <v>0</v>
      </c>
      <c r="AA70" s="202">
        <v>0</v>
      </c>
      <c r="AB70" s="202">
        <v>5.38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68.37</v>
      </c>
      <c r="AQ70" s="202">
        <v>22.09</v>
      </c>
      <c r="AR70" s="202">
        <v>10.3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82.32</v>
      </c>
      <c r="L71" s="202">
        <v>22.65</v>
      </c>
      <c r="M71" s="202">
        <v>0</v>
      </c>
      <c r="N71" s="202">
        <v>29.08</v>
      </c>
      <c r="O71" s="202">
        <v>48.83</v>
      </c>
      <c r="P71" s="202">
        <v>66.75</v>
      </c>
      <c r="Q71" s="202">
        <v>2.89</v>
      </c>
      <c r="R71" s="202">
        <v>2.89</v>
      </c>
      <c r="S71" s="202">
        <v>3.86</v>
      </c>
      <c r="T71" s="202">
        <v>0</v>
      </c>
      <c r="U71" s="202">
        <v>319.08</v>
      </c>
      <c r="V71" s="202">
        <v>5.09</v>
      </c>
      <c r="W71" s="202">
        <v>11</v>
      </c>
      <c r="X71" s="202">
        <v>34.630000000000003</v>
      </c>
      <c r="Y71" s="202">
        <v>0</v>
      </c>
      <c r="Z71">
        <v>0</v>
      </c>
      <c r="AA71" s="202">
        <v>0</v>
      </c>
      <c r="AB71" s="202">
        <v>5.81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57.6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68.37</v>
      </c>
      <c r="AQ71" s="202">
        <v>22.09</v>
      </c>
      <c r="AR71" s="202">
        <v>4.7699999999999996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75.95</v>
      </c>
      <c r="L72" s="202">
        <v>22.65</v>
      </c>
      <c r="M72" s="202">
        <v>0</v>
      </c>
      <c r="N72" s="202">
        <v>29.08</v>
      </c>
      <c r="O72" s="202">
        <v>48.83</v>
      </c>
      <c r="P72" s="202">
        <v>66.75</v>
      </c>
      <c r="Q72" s="202">
        <v>2.89</v>
      </c>
      <c r="R72" s="202">
        <v>2.89</v>
      </c>
      <c r="S72" s="202">
        <v>3.86</v>
      </c>
      <c r="T72" s="202">
        <v>0</v>
      </c>
      <c r="U72" s="202">
        <v>319.08</v>
      </c>
      <c r="V72" s="202">
        <v>5.09</v>
      </c>
      <c r="W72" s="202">
        <v>11</v>
      </c>
      <c r="X72" s="202">
        <v>34.630000000000003</v>
      </c>
      <c r="Y72" s="202">
        <v>0</v>
      </c>
      <c r="Z72">
        <v>0</v>
      </c>
      <c r="AA72" s="202">
        <v>0</v>
      </c>
      <c r="AB72" s="202">
        <v>5.81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57.6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68.37</v>
      </c>
      <c r="AQ72" s="202">
        <v>22.09</v>
      </c>
      <c r="AR72" s="202">
        <v>1.77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75.95</v>
      </c>
      <c r="L73" s="202">
        <v>22.65</v>
      </c>
      <c r="M73" s="202">
        <v>0</v>
      </c>
      <c r="N73" s="202">
        <v>29.08</v>
      </c>
      <c r="O73" s="202">
        <v>48.83</v>
      </c>
      <c r="P73" s="202">
        <v>66.75</v>
      </c>
      <c r="Q73" s="202">
        <v>2.89</v>
      </c>
      <c r="R73" s="202">
        <v>2.89</v>
      </c>
      <c r="S73" s="202">
        <v>3.86</v>
      </c>
      <c r="T73" s="202">
        <v>0</v>
      </c>
      <c r="U73" s="202">
        <v>319.08</v>
      </c>
      <c r="V73" s="202">
        <v>5.09</v>
      </c>
      <c r="W73" s="202">
        <v>11</v>
      </c>
      <c r="X73" s="202">
        <v>34.630000000000003</v>
      </c>
      <c r="Y73" s="202">
        <v>0</v>
      </c>
      <c r="Z73">
        <v>0</v>
      </c>
      <c r="AA73" s="202">
        <v>0</v>
      </c>
      <c r="AB73" s="202">
        <v>5.81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57.6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68.37</v>
      </c>
      <c r="AQ73" s="202">
        <v>22.09</v>
      </c>
      <c r="AR73" s="202">
        <v>0.75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75.95</v>
      </c>
      <c r="L74" s="202">
        <v>22.65</v>
      </c>
      <c r="M74" s="202">
        <v>0</v>
      </c>
      <c r="N74" s="202">
        <v>29.08</v>
      </c>
      <c r="O74" s="202">
        <v>48.83</v>
      </c>
      <c r="P74" s="202">
        <v>66.75</v>
      </c>
      <c r="Q74" s="202">
        <v>2.89</v>
      </c>
      <c r="R74" s="202">
        <v>2.89</v>
      </c>
      <c r="S74" s="202">
        <v>3.86</v>
      </c>
      <c r="T74" s="202">
        <v>0</v>
      </c>
      <c r="U74" s="202">
        <v>319.08</v>
      </c>
      <c r="V74" s="202">
        <v>5.09</v>
      </c>
      <c r="W74" s="202">
        <v>11</v>
      </c>
      <c r="X74" s="202">
        <v>34.630000000000003</v>
      </c>
      <c r="Y74" s="202">
        <v>0</v>
      </c>
      <c r="Z74">
        <v>0</v>
      </c>
      <c r="AA74" s="202">
        <v>0</v>
      </c>
      <c r="AB74" s="202">
        <v>5.81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57.6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68.37</v>
      </c>
      <c r="AQ74" s="202">
        <v>22.09</v>
      </c>
      <c r="AR74" s="202">
        <v>0.42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106.07</v>
      </c>
      <c r="L75" s="202">
        <v>22.65</v>
      </c>
      <c r="M75" s="202">
        <v>0</v>
      </c>
      <c r="N75" s="202">
        <v>29.08</v>
      </c>
      <c r="O75" s="202">
        <v>48.83</v>
      </c>
      <c r="P75" s="202">
        <v>66.75</v>
      </c>
      <c r="Q75" s="202">
        <v>5.03</v>
      </c>
      <c r="R75" s="202">
        <v>5.16</v>
      </c>
      <c r="S75" s="202">
        <v>6.43</v>
      </c>
      <c r="T75" s="202">
        <v>0</v>
      </c>
      <c r="U75" s="202">
        <v>319.08</v>
      </c>
      <c r="V75" s="202">
        <v>5.09</v>
      </c>
      <c r="W75" s="202">
        <v>11</v>
      </c>
      <c r="X75" s="202">
        <v>34.630000000000003</v>
      </c>
      <c r="Y75" s="202">
        <v>0</v>
      </c>
      <c r="Z75">
        <v>0</v>
      </c>
      <c r="AA75" s="202">
        <v>0</v>
      </c>
      <c r="AB75" s="202">
        <v>5.81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57.6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68.37</v>
      </c>
      <c r="AQ75" s="202">
        <v>22.09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121.35</v>
      </c>
      <c r="L76" s="202">
        <v>22.65</v>
      </c>
      <c r="M76" s="202">
        <v>0</v>
      </c>
      <c r="N76" s="202">
        <v>29.08</v>
      </c>
      <c r="O76" s="202">
        <v>48.83</v>
      </c>
      <c r="P76" s="202">
        <v>66.75</v>
      </c>
      <c r="Q76" s="202">
        <v>5.03</v>
      </c>
      <c r="R76" s="202">
        <v>5.19</v>
      </c>
      <c r="S76" s="202">
        <v>6.46</v>
      </c>
      <c r="T76" s="202">
        <v>0</v>
      </c>
      <c r="U76" s="202">
        <v>319.08</v>
      </c>
      <c r="V76" s="202">
        <v>5.09</v>
      </c>
      <c r="W76" s="202">
        <v>11</v>
      </c>
      <c r="X76" s="202">
        <v>34.630000000000003</v>
      </c>
      <c r="Y76" s="202">
        <v>0</v>
      </c>
      <c r="Z76">
        <v>0</v>
      </c>
      <c r="AA76" s="202">
        <v>0</v>
      </c>
      <c r="AB76" s="202">
        <v>5.81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68.37</v>
      </c>
      <c r="AQ76" s="202">
        <v>22.09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127.41</v>
      </c>
      <c r="L77" s="202">
        <v>22.65</v>
      </c>
      <c r="M77" s="202">
        <v>0</v>
      </c>
      <c r="N77" s="202">
        <v>29.08</v>
      </c>
      <c r="O77" s="202">
        <v>48.83</v>
      </c>
      <c r="P77" s="202">
        <v>66.75</v>
      </c>
      <c r="Q77" s="202">
        <v>5.03</v>
      </c>
      <c r="R77" s="202">
        <v>5.19</v>
      </c>
      <c r="S77" s="202">
        <v>6.46</v>
      </c>
      <c r="T77" s="202">
        <v>0</v>
      </c>
      <c r="U77" s="202">
        <v>319.08</v>
      </c>
      <c r="V77" s="202">
        <v>5.09</v>
      </c>
      <c r="W77" s="202">
        <v>11</v>
      </c>
      <c r="X77" s="202">
        <v>34.630000000000003</v>
      </c>
      <c r="Y77" s="202">
        <v>0</v>
      </c>
      <c r="Z77">
        <v>0</v>
      </c>
      <c r="AA77" s="202">
        <v>0</v>
      </c>
      <c r="AB77" s="202">
        <v>5.81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68.37</v>
      </c>
      <c r="AQ77" s="202">
        <v>22.09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127.41</v>
      </c>
      <c r="L78" s="202">
        <v>22.65</v>
      </c>
      <c r="M78" s="202">
        <v>0</v>
      </c>
      <c r="N78" s="202">
        <v>29.08</v>
      </c>
      <c r="O78" s="202">
        <v>48.83</v>
      </c>
      <c r="P78" s="202">
        <v>66.75</v>
      </c>
      <c r="Q78" s="202">
        <v>5.03</v>
      </c>
      <c r="R78" s="202">
        <v>5.19</v>
      </c>
      <c r="S78" s="202">
        <v>6.46</v>
      </c>
      <c r="T78" s="202">
        <v>0</v>
      </c>
      <c r="U78" s="202">
        <v>319.08</v>
      </c>
      <c r="V78" s="202">
        <v>5.09</v>
      </c>
      <c r="W78" s="202">
        <v>11</v>
      </c>
      <c r="X78" s="202">
        <v>34.630000000000003</v>
      </c>
      <c r="Y78" s="202">
        <v>0</v>
      </c>
      <c r="Z78">
        <v>0</v>
      </c>
      <c r="AA78" s="202">
        <v>0</v>
      </c>
      <c r="AB78" s="202">
        <v>5.81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68.37</v>
      </c>
      <c r="AQ78" s="202">
        <v>22.09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104.78</v>
      </c>
      <c r="L79" s="202">
        <v>22.17</v>
      </c>
      <c r="M79" s="202">
        <v>0</v>
      </c>
      <c r="N79" s="202">
        <v>29.08</v>
      </c>
      <c r="O79" s="202">
        <v>48.83</v>
      </c>
      <c r="P79" s="202">
        <v>66.75</v>
      </c>
      <c r="Q79" s="202">
        <v>2.89</v>
      </c>
      <c r="R79" s="202">
        <v>2.93</v>
      </c>
      <c r="S79" s="202">
        <v>3.86</v>
      </c>
      <c r="T79" s="202">
        <v>0</v>
      </c>
      <c r="U79" s="202">
        <v>319.08</v>
      </c>
      <c r="V79" s="202">
        <v>5.09</v>
      </c>
      <c r="W79" s="202">
        <v>11</v>
      </c>
      <c r="X79" s="202">
        <v>34.630000000000003</v>
      </c>
      <c r="Y79" s="202">
        <v>0</v>
      </c>
      <c r="Z79">
        <v>0</v>
      </c>
      <c r="AA79" s="202">
        <v>0</v>
      </c>
      <c r="AB79" s="202">
        <v>6.24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68.37</v>
      </c>
      <c r="AQ79" s="202">
        <v>22.09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84.55</v>
      </c>
      <c r="L80" s="202">
        <v>22.17</v>
      </c>
      <c r="M80" s="202">
        <v>0</v>
      </c>
      <c r="N80" s="202">
        <v>29.08</v>
      </c>
      <c r="O80" s="202">
        <v>48.83</v>
      </c>
      <c r="P80" s="202">
        <v>66.75</v>
      </c>
      <c r="Q80" s="202">
        <v>2.89</v>
      </c>
      <c r="R80" s="202">
        <v>2.89</v>
      </c>
      <c r="S80" s="202">
        <v>3.86</v>
      </c>
      <c r="T80" s="202">
        <v>0</v>
      </c>
      <c r="U80" s="202">
        <v>319.08</v>
      </c>
      <c r="V80" s="202">
        <v>5.09</v>
      </c>
      <c r="W80" s="202">
        <v>11</v>
      </c>
      <c r="X80" s="202">
        <v>34.630000000000003</v>
      </c>
      <c r="Y80" s="202">
        <v>0</v>
      </c>
      <c r="Z80">
        <v>0</v>
      </c>
      <c r="AA80" s="202">
        <v>0</v>
      </c>
      <c r="AB80" s="202">
        <v>6.24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68.37</v>
      </c>
      <c r="AQ80" s="202">
        <v>22.09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83.22</v>
      </c>
      <c r="L81" s="202">
        <v>22.17</v>
      </c>
      <c r="M81" s="202">
        <v>0</v>
      </c>
      <c r="N81" s="202">
        <v>29.08</v>
      </c>
      <c r="O81" s="202">
        <v>48.83</v>
      </c>
      <c r="P81" s="202">
        <v>66.75</v>
      </c>
      <c r="Q81" s="202">
        <v>2.89</v>
      </c>
      <c r="R81" s="202">
        <v>2.89</v>
      </c>
      <c r="S81" s="202">
        <v>3.86</v>
      </c>
      <c r="T81" s="202">
        <v>0</v>
      </c>
      <c r="U81" s="202">
        <v>319.08</v>
      </c>
      <c r="V81" s="202">
        <v>5.09</v>
      </c>
      <c r="W81" s="202">
        <v>10.26</v>
      </c>
      <c r="X81" s="202">
        <v>34.630000000000003</v>
      </c>
      <c r="Y81" s="202">
        <v>0</v>
      </c>
      <c r="Z81">
        <v>0</v>
      </c>
      <c r="AA81" s="202">
        <v>0</v>
      </c>
      <c r="AB81" s="202">
        <v>6.24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68.37</v>
      </c>
      <c r="AQ81" s="202">
        <v>22.09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83.22</v>
      </c>
      <c r="L82" s="202">
        <v>22.17</v>
      </c>
      <c r="M82" s="202">
        <v>0</v>
      </c>
      <c r="N82" s="202">
        <v>29.08</v>
      </c>
      <c r="O82" s="202">
        <v>48.83</v>
      </c>
      <c r="P82" s="202">
        <v>66.75</v>
      </c>
      <c r="Q82" s="202">
        <v>2.89</v>
      </c>
      <c r="R82" s="202">
        <v>2.89</v>
      </c>
      <c r="S82" s="202">
        <v>3.86</v>
      </c>
      <c r="T82" s="202">
        <v>0</v>
      </c>
      <c r="U82" s="202">
        <v>319.08</v>
      </c>
      <c r="V82" s="202">
        <v>5.09</v>
      </c>
      <c r="W82" s="202">
        <v>10.26</v>
      </c>
      <c r="X82" s="202">
        <v>34.630000000000003</v>
      </c>
      <c r="Y82" s="202">
        <v>0</v>
      </c>
      <c r="Z82">
        <v>0</v>
      </c>
      <c r="AA82" s="202">
        <v>0</v>
      </c>
      <c r="AB82" s="202">
        <v>6.24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48.37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68.37</v>
      </c>
      <c r="AQ82" s="202">
        <v>22.09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83.77</v>
      </c>
      <c r="L83" s="202">
        <v>22.17</v>
      </c>
      <c r="M83" s="202">
        <v>0</v>
      </c>
      <c r="N83" s="202">
        <v>29.08</v>
      </c>
      <c r="O83" s="202">
        <v>48.83</v>
      </c>
      <c r="P83" s="202">
        <v>66.75</v>
      </c>
      <c r="Q83" s="202">
        <v>2.89</v>
      </c>
      <c r="R83" s="202">
        <v>2.89</v>
      </c>
      <c r="S83" s="202">
        <v>3.86</v>
      </c>
      <c r="T83" s="202">
        <v>0</v>
      </c>
      <c r="U83" s="202">
        <v>319.08</v>
      </c>
      <c r="V83" s="202">
        <v>5.09</v>
      </c>
      <c r="W83" s="202">
        <v>10.26</v>
      </c>
      <c r="X83" s="202">
        <v>34.630000000000003</v>
      </c>
      <c r="Y83" s="202">
        <v>0</v>
      </c>
      <c r="Z83">
        <v>0</v>
      </c>
      <c r="AA83" s="202">
        <v>0</v>
      </c>
      <c r="AB83" s="202">
        <v>6.24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48.37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68.37</v>
      </c>
      <c r="AQ83" s="202">
        <v>22.09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83.77</v>
      </c>
      <c r="L84" s="202">
        <v>22.17</v>
      </c>
      <c r="M84" s="202">
        <v>0</v>
      </c>
      <c r="N84" s="202">
        <v>29.08</v>
      </c>
      <c r="O84" s="202">
        <v>48.83</v>
      </c>
      <c r="P84" s="202">
        <v>66.75</v>
      </c>
      <c r="Q84" s="202">
        <v>2.89</v>
      </c>
      <c r="R84" s="202">
        <v>2.89</v>
      </c>
      <c r="S84" s="202">
        <v>3.86</v>
      </c>
      <c r="T84" s="202">
        <v>0</v>
      </c>
      <c r="U84" s="202">
        <v>319.08</v>
      </c>
      <c r="V84" s="202">
        <v>5.09</v>
      </c>
      <c r="W84" s="202">
        <v>10.26</v>
      </c>
      <c r="X84" s="202">
        <v>34.630000000000003</v>
      </c>
      <c r="Y84" s="202">
        <v>0</v>
      </c>
      <c r="Z84">
        <v>0</v>
      </c>
      <c r="AA84" s="202">
        <v>0</v>
      </c>
      <c r="AB84" s="202">
        <v>6.24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48.37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68.37</v>
      </c>
      <c r="AQ84" s="202">
        <v>22.09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83.77</v>
      </c>
      <c r="L85" s="202">
        <v>22.17</v>
      </c>
      <c r="M85" s="202">
        <v>0</v>
      </c>
      <c r="N85" s="202">
        <v>29.08</v>
      </c>
      <c r="O85" s="202">
        <v>48.83</v>
      </c>
      <c r="P85" s="202">
        <v>66.75</v>
      </c>
      <c r="Q85" s="202">
        <v>2.89</v>
      </c>
      <c r="R85" s="202">
        <v>2.89</v>
      </c>
      <c r="S85" s="202">
        <v>3.86</v>
      </c>
      <c r="T85" s="202">
        <v>0</v>
      </c>
      <c r="U85" s="202">
        <v>319.08</v>
      </c>
      <c r="V85" s="202">
        <v>5.09</v>
      </c>
      <c r="W85" s="202">
        <v>10.26</v>
      </c>
      <c r="X85" s="202">
        <v>34.630000000000003</v>
      </c>
      <c r="Y85" s="202">
        <v>0</v>
      </c>
      <c r="Z85">
        <v>0</v>
      </c>
      <c r="AA85" s="202">
        <v>0</v>
      </c>
      <c r="AB85" s="202">
        <v>6.24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48.37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68.37</v>
      </c>
      <c r="AQ85" s="202">
        <v>22.09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83.77</v>
      </c>
      <c r="L86" s="202">
        <v>22.17</v>
      </c>
      <c r="M86" s="202">
        <v>0</v>
      </c>
      <c r="N86" s="202">
        <v>29.08</v>
      </c>
      <c r="O86" s="202">
        <v>48.83</v>
      </c>
      <c r="P86" s="202">
        <v>66.75</v>
      </c>
      <c r="Q86" s="202">
        <v>2.89</v>
      </c>
      <c r="R86" s="202">
        <v>2.89</v>
      </c>
      <c r="S86" s="202">
        <v>3.86</v>
      </c>
      <c r="T86" s="202">
        <v>0</v>
      </c>
      <c r="U86" s="202">
        <v>319.08</v>
      </c>
      <c r="V86" s="202">
        <v>5.09</v>
      </c>
      <c r="W86" s="202">
        <v>10.26</v>
      </c>
      <c r="X86" s="202">
        <v>34.630000000000003</v>
      </c>
      <c r="Y86" s="202">
        <v>0</v>
      </c>
      <c r="Z86">
        <v>0</v>
      </c>
      <c r="AA86" s="202">
        <v>0</v>
      </c>
      <c r="AB86" s="202">
        <v>6.24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48.37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68.37</v>
      </c>
      <c r="AQ86" s="202">
        <v>22.09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77.2</v>
      </c>
      <c r="L87" s="202">
        <v>22.17</v>
      </c>
      <c r="M87" s="202">
        <v>0</v>
      </c>
      <c r="N87" s="202">
        <v>29.08</v>
      </c>
      <c r="O87" s="202">
        <v>48.83</v>
      </c>
      <c r="P87" s="202">
        <v>66.75</v>
      </c>
      <c r="Q87" s="202">
        <v>2.89</v>
      </c>
      <c r="R87" s="202">
        <v>2.89</v>
      </c>
      <c r="S87" s="202">
        <v>3.86</v>
      </c>
      <c r="T87" s="202">
        <v>0</v>
      </c>
      <c r="U87" s="202">
        <v>319.08</v>
      </c>
      <c r="V87" s="202">
        <v>5.09</v>
      </c>
      <c r="W87" s="202">
        <v>10.26</v>
      </c>
      <c r="X87" s="202">
        <v>34.630000000000003</v>
      </c>
      <c r="Y87" s="202">
        <v>0</v>
      </c>
      <c r="Z87">
        <v>0</v>
      </c>
      <c r="AA87" s="202">
        <v>0</v>
      </c>
      <c r="AB87" s="202">
        <v>6.24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48.37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68.37</v>
      </c>
      <c r="AQ87" s="202">
        <v>22.09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81.56</v>
      </c>
      <c r="L88" s="202">
        <v>22.17</v>
      </c>
      <c r="M88" s="202">
        <v>0</v>
      </c>
      <c r="N88" s="202">
        <v>29.08</v>
      </c>
      <c r="O88" s="202">
        <v>48.83</v>
      </c>
      <c r="P88" s="202">
        <v>66.75</v>
      </c>
      <c r="Q88" s="202">
        <v>2.89</v>
      </c>
      <c r="R88" s="202">
        <v>2.89</v>
      </c>
      <c r="S88" s="202">
        <v>3.86</v>
      </c>
      <c r="T88" s="202">
        <v>0</v>
      </c>
      <c r="U88" s="202">
        <v>319.08</v>
      </c>
      <c r="V88" s="202">
        <v>5.09</v>
      </c>
      <c r="W88" s="202">
        <v>10.26</v>
      </c>
      <c r="X88" s="202">
        <v>34.630000000000003</v>
      </c>
      <c r="Y88" s="202">
        <v>0</v>
      </c>
      <c r="Z88">
        <v>0</v>
      </c>
      <c r="AA88" s="202">
        <v>0</v>
      </c>
      <c r="AB88" s="202">
        <v>6.24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48.37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68.37</v>
      </c>
      <c r="AQ88" s="202">
        <v>22.09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81.95</v>
      </c>
      <c r="L89" s="202">
        <v>22.17</v>
      </c>
      <c r="M89" s="202">
        <v>0</v>
      </c>
      <c r="N89" s="202">
        <v>29.08</v>
      </c>
      <c r="O89" s="202">
        <v>48.83</v>
      </c>
      <c r="P89" s="202">
        <v>66.75</v>
      </c>
      <c r="Q89" s="202">
        <v>2.89</v>
      </c>
      <c r="R89" s="202">
        <v>2.89</v>
      </c>
      <c r="S89" s="202">
        <v>3.86</v>
      </c>
      <c r="T89" s="202">
        <v>0</v>
      </c>
      <c r="U89" s="202">
        <v>319.08</v>
      </c>
      <c r="V89" s="202">
        <v>5.09</v>
      </c>
      <c r="W89" s="202">
        <v>10.26</v>
      </c>
      <c r="X89" s="202">
        <v>34.630000000000003</v>
      </c>
      <c r="Y89" s="202">
        <v>0</v>
      </c>
      <c r="Z89">
        <v>0</v>
      </c>
      <c r="AA89" s="202">
        <v>0</v>
      </c>
      <c r="AB89" s="202">
        <v>6.24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48.37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68.37</v>
      </c>
      <c r="AQ89" s="202">
        <v>22.09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81.95</v>
      </c>
      <c r="L90" s="202">
        <v>22.17</v>
      </c>
      <c r="M90" s="202">
        <v>0</v>
      </c>
      <c r="N90" s="202">
        <v>29.08</v>
      </c>
      <c r="O90" s="202">
        <v>48.83</v>
      </c>
      <c r="P90" s="202">
        <v>66.75</v>
      </c>
      <c r="Q90" s="202">
        <v>2.89</v>
      </c>
      <c r="R90" s="202">
        <v>2.89</v>
      </c>
      <c r="S90" s="202">
        <v>3.86</v>
      </c>
      <c r="T90" s="202">
        <v>0</v>
      </c>
      <c r="U90" s="202">
        <v>319.08</v>
      </c>
      <c r="V90" s="202">
        <v>5.09</v>
      </c>
      <c r="W90" s="202">
        <v>10.26</v>
      </c>
      <c r="X90" s="202">
        <v>34.630000000000003</v>
      </c>
      <c r="Y90" s="202">
        <v>0</v>
      </c>
      <c r="Z90">
        <v>0</v>
      </c>
      <c r="AA90" s="202">
        <v>0</v>
      </c>
      <c r="AB90" s="202">
        <v>6.24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48.37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68.37</v>
      </c>
      <c r="AQ90" s="202">
        <v>22.09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81.95</v>
      </c>
      <c r="L91" s="202">
        <v>22.17</v>
      </c>
      <c r="M91" s="202">
        <v>0</v>
      </c>
      <c r="N91" s="202">
        <v>29.08</v>
      </c>
      <c r="O91" s="202">
        <v>48.83</v>
      </c>
      <c r="P91" s="202">
        <v>66.75</v>
      </c>
      <c r="Q91" s="202">
        <v>2.89</v>
      </c>
      <c r="R91" s="202">
        <v>2.89</v>
      </c>
      <c r="S91" s="202">
        <v>3.86</v>
      </c>
      <c r="T91" s="202">
        <v>0</v>
      </c>
      <c r="U91" s="202">
        <v>319.08</v>
      </c>
      <c r="V91" s="202">
        <v>2.94</v>
      </c>
      <c r="W91" s="202">
        <v>10.26</v>
      </c>
      <c r="X91" s="202">
        <v>34.630000000000003</v>
      </c>
      <c r="Y91" s="202">
        <v>0</v>
      </c>
      <c r="Z91">
        <v>0</v>
      </c>
      <c r="AA91" s="202">
        <v>0</v>
      </c>
      <c r="AB91" s="202">
        <v>6.24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66.540000000000006</v>
      </c>
      <c r="AQ91" s="202">
        <v>21.55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81.95</v>
      </c>
      <c r="L92" s="202">
        <v>22.17</v>
      </c>
      <c r="M92" s="202">
        <v>0</v>
      </c>
      <c r="N92" s="202">
        <v>29.08</v>
      </c>
      <c r="O92" s="202">
        <v>48.83</v>
      </c>
      <c r="P92" s="202">
        <v>66.75</v>
      </c>
      <c r="Q92" s="202">
        <v>2.89</v>
      </c>
      <c r="R92" s="202">
        <v>2.89</v>
      </c>
      <c r="S92" s="202">
        <v>3.86</v>
      </c>
      <c r="T92" s="202">
        <v>0</v>
      </c>
      <c r="U92" s="202">
        <v>319.08</v>
      </c>
      <c r="V92" s="202">
        <v>2.89</v>
      </c>
      <c r="W92" s="202">
        <v>10.26</v>
      </c>
      <c r="X92" s="202">
        <v>34.630000000000003</v>
      </c>
      <c r="Y92" s="202">
        <v>0</v>
      </c>
      <c r="Z92">
        <v>0</v>
      </c>
      <c r="AA92" s="202">
        <v>0</v>
      </c>
      <c r="AB92" s="202">
        <v>6.24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66.540000000000006</v>
      </c>
      <c r="AQ92" s="202">
        <v>21.55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81.95</v>
      </c>
      <c r="L93" s="202">
        <v>22.17</v>
      </c>
      <c r="M93" s="202">
        <v>0</v>
      </c>
      <c r="N93" s="202">
        <v>29.08</v>
      </c>
      <c r="O93" s="202">
        <v>48.83</v>
      </c>
      <c r="P93" s="202">
        <v>66.75</v>
      </c>
      <c r="Q93" s="202">
        <v>2.89</v>
      </c>
      <c r="R93" s="202">
        <v>2.89</v>
      </c>
      <c r="S93" s="202">
        <v>3.86</v>
      </c>
      <c r="T93" s="202">
        <v>0</v>
      </c>
      <c r="U93" s="202">
        <v>319.08</v>
      </c>
      <c r="V93" s="202">
        <v>4.53</v>
      </c>
      <c r="W93" s="202">
        <v>10.26</v>
      </c>
      <c r="X93" s="202">
        <v>34.630000000000003</v>
      </c>
      <c r="Y93" s="202">
        <v>0</v>
      </c>
      <c r="Z93">
        <v>0</v>
      </c>
      <c r="AA93" s="202">
        <v>0</v>
      </c>
      <c r="AB93" s="202">
        <v>6.24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48.37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68.37</v>
      </c>
      <c r="AQ93" s="202">
        <v>22.09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81.95</v>
      </c>
      <c r="L94" s="202">
        <v>22.17</v>
      </c>
      <c r="M94" s="202">
        <v>0</v>
      </c>
      <c r="N94" s="202">
        <v>29.08</v>
      </c>
      <c r="O94" s="202">
        <v>48.83</v>
      </c>
      <c r="P94" s="202">
        <v>66.75</v>
      </c>
      <c r="Q94" s="202">
        <v>2.89</v>
      </c>
      <c r="R94" s="202">
        <v>2.89</v>
      </c>
      <c r="S94" s="202">
        <v>3.86</v>
      </c>
      <c r="T94" s="202">
        <v>0</v>
      </c>
      <c r="U94" s="202">
        <v>319.08</v>
      </c>
      <c r="V94" s="202">
        <v>5.09</v>
      </c>
      <c r="W94" s="202">
        <v>10.26</v>
      </c>
      <c r="X94" s="202">
        <v>34.630000000000003</v>
      </c>
      <c r="Y94" s="202">
        <v>0</v>
      </c>
      <c r="Z94">
        <v>0</v>
      </c>
      <c r="AA94" s="202">
        <v>0</v>
      </c>
      <c r="AB94" s="202">
        <v>6.24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48.37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68.37</v>
      </c>
      <c r="AQ94" s="202">
        <v>22.09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81.95</v>
      </c>
      <c r="L95" s="202">
        <v>22.17</v>
      </c>
      <c r="M95" s="202">
        <v>0</v>
      </c>
      <c r="N95" s="202">
        <v>29.08</v>
      </c>
      <c r="O95" s="202">
        <v>48.83</v>
      </c>
      <c r="P95" s="202">
        <v>66.75</v>
      </c>
      <c r="Q95" s="202">
        <v>2.89</v>
      </c>
      <c r="R95" s="202">
        <v>2.89</v>
      </c>
      <c r="S95" s="202">
        <v>3.86</v>
      </c>
      <c r="T95" s="202">
        <v>0</v>
      </c>
      <c r="U95" s="202">
        <v>319.08</v>
      </c>
      <c r="V95" s="202">
        <v>5.09</v>
      </c>
      <c r="W95" s="202">
        <v>10.26</v>
      </c>
      <c r="X95" s="202">
        <v>34.630000000000003</v>
      </c>
      <c r="Y95" s="202">
        <v>0</v>
      </c>
      <c r="Z95">
        <v>0</v>
      </c>
      <c r="AA95" s="202">
        <v>0</v>
      </c>
      <c r="AB95" s="202">
        <v>6.24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48.37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68.37</v>
      </c>
      <c r="AQ95" s="202">
        <v>22.09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81.95</v>
      </c>
      <c r="L96" s="202">
        <v>22.17</v>
      </c>
      <c r="M96" s="202">
        <v>0</v>
      </c>
      <c r="N96" s="202">
        <v>29.08</v>
      </c>
      <c r="O96" s="202">
        <v>48.83</v>
      </c>
      <c r="P96" s="202">
        <v>66.75</v>
      </c>
      <c r="Q96" s="202">
        <v>2.89</v>
      </c>
      <c r="R96" s="202">
        <v>2.89</v>
      </c>
      <c r="S96" s="202">
        <v>3.86</v>
      </c>
      <c r="T96" s="202">
        <v>0</v>
      </c>
      <c r="U96" s="202">
        <v>319.08</v>
      </c>
      <c r="V96" s="202">
        <v>5.09</v>
      </c>
      <c r="W96" s="202">
        <v>10.26</v>
      </c>
      <c r="X96" s="202">
        <v>34.630000000000003</v>
      </c>
      <c r="Y96" s="202">
        <v>0</v>
      </c>
      <c r="Z96">
        <v>0</v>
      </c>
      <c r="AA96" s="202">
        <v>0</v>
      </c>
      <c r="AB96" s="202">
        <v>6.24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48.37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68.37</v>
      </c>
      <c r="AQ96" s="202">
        <v>14.46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81.95</v>
      </c>
      <c r="L97" s="202">
        <v>22.17</v>
      </c>
      <c r="M97" s="202">
        <v>0</v>
      </c>
      <c r="N97" s="202">
        <v>29.08</v>
      </c>
      <c r="O97" s="202">
        <v>48.83</v>
      </c>
      <c r="P97" s="202">
        <v>66.75</v>
      </c>
      <c r="Q97" s="202">
        <v>2.89</v>
      </c>
      <c r="R97" s="202">
        <v>2.89</v>
      </c>
      <c r="S97" s="202">
        <v>3.86</v>
      </c>
      <c r="T97" s="202">
        <v>0</v>
      </c>
      <c r="U97" s="202">
        <v>319.08</v>
      </c>
      <c r="V97" s="202">
        <v>5.09</v>
      </c>
      <c r="W97" s="202">
        <v>10.26</v>
      </c>
      <c r="X97" s="202">
        <v>34.630000000000003</v>
      </c>
      <c r="Y97" s="202">
        <v>0</v>
      </c>
      <c r="Z97">
        <v>0</v>
      </c>
      <c r="AA97" s="202">
        <v>0</v>
      </c>
      <c r="AB97" s="202">
        <v>6.24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48.37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62.67</v>
      </c>
      <c r="AQ97" s="202">
        <v>11.59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81.95</v>
      </c>
      <c r="L98" s="202">
        <v>22.17</v>
      </c>
      <c r="M98" s="202">
        <v>0</v>
      </c>
      <c r="N98" s="202">
        <v>29.08</v>
      </c>
      <c r="O98" s="202">
        <v>48.83</v>
      </c>
      <c r="P98" s="202">
        <v>66.75</v>
      </c>
      <c r="Q98" s="202">
        <v>2.89</v>
      </c>
      <c r="R98" s="202">
        <v>2.89</v>
      </c>
      <c r="S98" s="202">
        <v>3.86</v>
      </c>
      <c r="T98" s="202">
        <v>0</v>
      </c>
      <c r="U98" s="202">
        <v>319.08</v>
      </c>
      <c r="V98" s="202">
        <v>5.09</v>
      </c>
      <c r="W98" s="202">
        <v>10.26</v>
      </c>
      <c r="X98" s="202">
        <v>34.630000000000003</v>
      </c>
      <c r="Y98" s="202">
        <v>0</v>
      </c>
      <c r="Z98">
        <v>0</v>
      </c>
      <c r="AA98" s="202">
        <v>0</v>
      </c>
      <c r="AB98" s="202">
        <v>6.24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48.37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55.92</v>
      </c>
      <c r="AQ98" s="202">
        <v>11.59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1.5465675000000001</v>
      </c>
      <c r="L99">
        <f t="shared" si="0"/>
        <v>0.55463500000000043</v>
      </c>
      <c r="M99">
        <f t="shared" si="0"/>
        <v>0</v>
      </c>
      <c r="N99">
        <f t="shared" si="0"/>
        <v>0.6979199999999991</v>
      </c>
      <c r="O99">
        <f t="shared" si="0"/>
        <v>1.1719199999999987</v>
      </c>
      <c r="P99">
        <f t="shared" si="0"/>
        <v>1.56281</v>
      </c>
      <c r="Q99">
        <f t="shared" si="0"/>
        <v>7.4657499999999918E-2</v>
      </c>
      <c r="R99">
        <f t="shared" si="0"/>
        <v>7.4729999999999894E-2</v>
      </c>
      <c r="S99">
        <f t="shared" si="0"/>
        <v>9.8765000000000103E-2</v>
      </c>
      <c r="T99">
        <f t="shared" si="0"/>
        <v>0</v>
      </c>
      <c r="U99">
        <f t="shared" si="0"/>
        <v>7.5630300000000199</v>
      </c>
      <c r="V99">
        <f t="shared" si="0"/>
        <v>0.1037774999999998</v>
      </c>
      <c r="W99">
        <f t="shared" si="0"/>
        <v>0.23352249999999986</v>
      </c>
      <c r="X99">
        <f t="shared" si="0"/>
        <v>0.78085500000000141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0.12115750000000007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0.83092249999999901</v>
      </c>
      <c r="AJ99">
        <f t="shared" si="0"/>
        <v>3.5100000000000013E-2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2.7000000000000001E-3</v>
      </c>
      <c r="AO99">
        <f t="shared" si="0"/>
        <v>0</v>
      </c>
      <c r="AP99">
        <f t="shared" si="0"/>
        <v>1.2437624999999992</v>
      </c>
      <c r="AQ99">
        <f t="shared" si="0"/>
        <v>0.3848849999999997</v>
      </c>
      <c r="AR99">
        <f t="shared" si="0"/>
        <v>0.26269749999999981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2.48</v>
      </c>
      <c r="L3" s="202">
        <v>204.39</v>
      </c>
      <c r="M3" s="202">
        <v>13.31</v>
      </c>
      <c r="N3" s="202">
        <v>35.130000000000003</v>
      </c>
      <c r="O3" s="202">
        <v>0</v>
      </c>
      <c r="P3" s="202">
        <v>41.31</v>
      </c>
      <c r="Q3" s="202">
        <v>3.37</v>
      </c>
      <c r="R3" s="202">
        <v>3.45</v>
      </c>
      <c r="S3" s="202">
        <v>4.34</v>
      </c>
      <c r="T3" s="202">
        <v>0</v>
      </c>
      <c r="U3" s="202">
        <v>24.3</v>
      </c>
      <c r="V3" s="202">
        <v>3.38</v>
      </c>
      <c r="W3" s="202">
        <v>13.29</v>
      </c>
      <c r="X3" s="202">
        <v>41.57</v>
      </c>
      <c r="Y3" s="202">
        <v>0</v>
      </c>
      <c r="Z3">
        <v>0</v>
      </c>
      <c r="AA3" s="202">
        <v>0</v>
      </c>
      <c r="AB3" s="202">
        <v>8.15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52.39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19.45</v>
      </c>
      <c r="AQ3" s="202">
        <v>7.72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2.48</v>
      </c>
      <c r="L4" s="202">
        <v>204.39</v>
      </c>
      <c r="M4" s="202">
        <v>13.31</v>
      </c>
      <c r="N4" s="202">
        <v>35.130000000000003</v>
      </c>
      <c r="O4" s="202">
        <v>0</v>
      </c>
      <c r="P4" s="202">
        <v>41.31</v>
      </c>
      <c r="Q4" s="202">
        <v>3.37</v>
      </c>
      <c r="R4" s="202">
        <v>3.45</v>
      </c>
      <c r="S4" s="202">
        <v>4.34</v>
      </c>
      <c r="T4" s="202">
        <v>0</v>
      </c>
      <c r="U4" s="202">
        <v>24.3</v>
      </c>
      <c r="V4" s="202">
        <v>3.38</v>
      </c>
      <c r="W4" s="202">
        <v>13.29</v>
      </c>
      <c r="X4" s="202">
        <v>41.57</v>
      </c>
      <c r="Y4" s="202">
        <v>0</v>
      </c>
      <c r="Z4">
        <v>0</v>
      </c>
      <c r="AA4" s="202">
        <v>0</v>
      </c>
      <c r="AB4" s="202">
        <v>8.15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52.39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19.45</v>
      </c>
      <c r="AQ4" s="202">
        <v>7.72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2.48</v>
      </c>
      <c r="L5" s="202">
        <v>204.39</v>
      </c>
      <c r="M5" s="202">
        <v>13.31</v>
      </c>
      <c r="N5" s="202">
        <v>35.130000000000003</v>
      </c>
      <c r="O5" s="202">
        <v>0</v>
      </c>
      <c r="P5" s="202">
        <v>41.31</v>
      </c>
      <c r="Q5" s="202">
        <v>3.37</v>
      </c>
      <c r="R5" s="202">
        <v>3.45</v>
      </c>
      <c r="S5" s="202">
        <v>4.34</v>
      </c>
      <c r="T5" s="202">
        <v>0</v>
      </c>
      <c r="U5" s="202">
        <v>24.3</v>
      </c>
      <c r="V5" s="202">
        <v>3.37</v>
      </c>
      <c r="W5" s="202">
        <v>13.29</v>
      </c>
      <c r="X5" s="202">
        <v>41.57</v>
      </c>
      <c r="Y5" s="202">
        <v>0</v>
      </c>
      <c r="Z5">
        <v>0</v>
      </c>
      <c r="AA5" s="202">
        <v>0</v>
      </c>
      <c r="AB5" s="202">
        <v>8.15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52.39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19.28</v>
      </c>
      <c r="AQ5" s="202">
        <v>7.72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2.48</v>
      </c>
      <c r="L6" s="202">
        <v>204.39</v>
      </c>
      <c r="M6" s="202">
        <v>13.31</v>
      </c>
      <c r="N6" s="202">
        <v>35.130000000000003</v>
      </c>
      <c r="O6" s="202">
        <v>0</v>
      </c>
      <c r="P6" s="202">
        <v>41.31</v>
      </c>
      <c r="Q6" s="202">
        <v>3.37</v>
      </c>
      <c r="R6" s="202">
        <v>3.45</v>
      </c>
      <c r="S6" s="202">
        <v>4.34</v>
      </c>
      <c r="T6" s="202">
        <v>0</v>
      </c>
      <c r="U6" s="202">
        <v>24.3</v>
      </c>
      <c r="V6" s="202">
        <v>3.37</v>
      </c>
      <c r="W6" s="202">
        <v>13.29</v>
      </c>
      <c r="X6" s="202">
        <v>41.57</v>
      </c>
      <c r="Y6" s="202">
        <v>0</v>
      </c>
      <c r="Z6">
        <v>0</v>
      </c>
      <c r="AA6" s="202">
        <v>0</v>
      </c>
      <c r="AB6" s="202">
        <v>8.15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58.53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19.28</v>
      </c>
      <c r="AQ6" s="202">
        <v>7.72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2.48</v>
      </c>
      <c r="L7" s="202">
        <v>204.39</v>
      </c>
      <c r="M7" s="202">
        <v>13.31</v>
      </c>
      <c r="N7" s="202">
        <v>35.130000000000003</v>
      </c>
      <c r="O7" s="202">
        <v>0</v>
      </c>
      <c r="P7" s="202">
        <v>41.31</v>
      </c>
      <c r="Q7" s="202">
        <v>3.37</v>
      </c>
      <c r="R7" s="202">
        <v>3.45</v>
      </c>
      <c r="S7" s="202">
        <v>4.34</v>
      </c>
      <c r="T7" s="202">
        <v>0</v>
      </c>
      <c r="U7" s="202">
        <v>24.3</v>
      </c>
      <c r="V7" s="202">
        <v>3.37</v>
      </c>
      <c r="W7" s="202">
        <v>13.28</v>
      </c>
      <c r="X7" s="202">
        <v>41.57</v>
      </c>
      <c r="Y7" s="202">
        <v>0</v>
      </c>
      <c r="Z7">
        <v>0</v>
      </c>
      <c r="AA7" s="202">
        <v>0</v>
      </c>
      <c r="AB7" s="202">
        <v>8.15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58.53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19.28</v>
      </c>
      <c r="AQ7" s="202">
        <v>7.72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2.48</v>
      </c>
      <c r="L8" s="202">
        <v>204.39</v>
      </c>
      <c r="M8" s="202">
        <v>13.31</v>
      </c>
      <c r="N8" s="202">
        <v>35.130000000000003</v>
      </c>
      <c r="O8" s="202">
        <v>0</v>
      </c>
      <c r="P8" s="202">
        <v>41.31</v>
      </c>
      <c r="Q8" s="202">
        <v>3.37</v>
      </c>
      <c r="R8" s="202">
        <v>3.45</v>
      </c>
      <c r="S8" s="202">
        <v>4.34</v>
      </c>
      <c r="T8" s="202">
        <v>0</v>
      </c>
      <c r="U8" s="202">
        <v>24.3</v>
      </c>
      <c r="V8" s="202">
        <v>3.37</v>
      </c>
      <c r="W8" s="202">
        <v>13.28</v>
      </c>
      <c r="X8" s="202">
        <v>41.57</v>
      </c>
      <c r="Y8" s="202">
        <v>0</v>
      </c>
      <c r="Z8">
        <v>0</v>
      </c>
      <c r="AA8" s="202">
        <v>0</v>
      </c>
      <c r="AB8" s="202">
        <v>8.15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58.53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19.28</v>
      </c>
      <c r="AQ8" s="202">
        <v>7.72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2.48</v>
      </c>
      <c r="L9" s="202">
        <v>204.39</v>
      </c>
      <c r="M9" s="202">
        <v>13.31</v>
      </c>
      <c r="N9" s="202">
        <v>35.130000000000003</v>
      </c>
      <c r="O9" s="202">
        <v>0</v>
      </c>
      <c r="P9" s="202">
        <v>41.31</v>
      </c>
      <c r="Q9" s="202">
        <v>3.37</v>
      </c>
      <c r="R9" s="202">
        <v>3.45</v>
      </c>
      <c r="S9" s="202">
        <v>4.34</v>
      </c>
      <c r="T9" s="202">
        <v>0</v>
      </c>
      <c r="U9" s="202">
        <v>24.3</v>
      </c>
      <c r="V9" s="202">
        <v>3.37</v>
      </c>
      <c r="W9" s="202">
        <v>13.28</v>
      </c>
      <c r="X9" s="202">
        <v>41.57</v>
      </c>
      <c r="Y9" s="202">
        <v>0</v>
      </c>
      <c r="Z9">
        <v>0</v>
      </c>
      <c r="AA9" s="202">
        <v>0</v>
      </c>
      <c r="AB9" s="202">
        <v>8.15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58.53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19.28</v>
      </c>
      <c r="AQ9" s="202">
        <v>7.72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2.48</v>
      </c>
      <c r="L10" s="202">
        <v>204.39</v>
      </c>
      <c r="M10" s="202">
        <v>13.31</v>
      </c>
      <c r="N10" s="202">
        <v>35.130000000000003</v>
      </c>
      <c r="O10" s="202">
        <v>0</v>
      </c>
      <c r="P10" s="202">
        <v>41.31</v>
      </c>
      <c r="Q10" s="202">
        <v>3.37</v>
      </c>
      <c r="R10" s="202">
        <v>3.45</v>
      </c>
      <c r="S10" s="202">
        <v>4.34</v>
      </c>
      <c r="T10" s="202">
        <v>0</v>
      </c>
      <c r="U10" s="202">
        <v>24.3</v>
      </c>
      <c r="V10" s="202">
        <v>3.37</v>
      </c>
      <c r="W10" s="202">
        <v>13.28</v>
      </c>
      <c r="X10" s="202">
        <v>41.57</v>
      </c>
      <c r="Y10" s="202">
        <v>0</v>
      </c>
      <c r="Z10">
        <v>0</v>
      </c>
      <c r="AA10" s="202">
        <v>0</v>
      </c>
      <c r="AB10" s="202">
        <v>8.15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58.53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19.28</v>
      </c>
      <c r="AQ10" s="202">
        <v>7.72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2.48</v>
      </c>
      <c r="L11" s="202">
        <v>204.39</v>
      </c>
      <c r="M11" s="202">
        <v>13.31</v>
      </c>
      <c r="N11" s="202">
        <v>35.130000000000003</v>
      </c>
      <c r="O11" s="202">
        <v>0</v>
      </c>
      <c r="P11" s="202">
        <v>41.31</v>
      </c>
      <c r="Q11" s="202">
        <v>3.37</v>
      </c>
      <c r="R11" s="202">
        <v>3.45</v>
      </c>
      <c r="S11" s="202">
        <v>4.34</v>
      </c>
      <c r="T11" s="202">
        <v>0</v>
      </c>
      <c r="U11" s="202">
        <v>24.3</v>
      </c>
      <c r="V11" s="202">
        <v>3.37</v>
      </c>
      <c r="W11" s="202">
        <v>13.28</v>
      </c>
      <c r="X11" s="202">
        <v>41.57</v>
      </c>
      <c r="Y11" s="202">
        <v>0</v>
      </c>
      <c r="Z11">
        <v>0</v>
      </c>
      <c r="AA11" s="202">
        <v>0</v>
      </c>
      <c r="AB11" s="202">
        <v>8.7100000000000009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58.45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19.28</v>
      </c>
      <c r="AQ11" s="202">
        <v>7.72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2.48</v>
      </c>
      <c r="L12" s="202">
        <v>204.39</v>
      </c>
      <c r="M12" s="202">
        <v>13.31</v>
      </c>
      <c r="N12" s="202">
        <v>35.130000000000003</v>
      </c>
      <c r="O12" s="202">
        <v>0</v>
      </c>
      <c r="P12" s="202">
        <v>41.31</v>
      </c>
      <c r="Q12" s="202">
        <v>3.37</v>
      </c>
      <c r="R12" s="202">
        <v>3.45</v>
      </c>
      <c r="S12" s="202">
        <v>4.34</v>
      </c>
      <c r="T12" s="202">
        <v>0</v>
      </c>
      <c r="U12" s="202">
        <v>24.3</v>
      </c>
      <c r="V12" s="202">
        <v>3.37</v>
      </c>
      <c r="W12" s="202">
        <v>13.28</v>
      </c>
      <c r="X12" s="202">
        <v>41.57</v>
      </c>
      <c r="Y12" s="202">
        <v>0</v>
      </c>
      <c r="Z12">
        <v>0</v>
      </c>
      <c r="AA12" s="202">
        <v>0</v>
      </c>
      <c r="AB12" s="202">
        <v>8.7100000000000009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58.45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19.28</v>
      </c>
      <c r="AQ12" s="202">
        <v>7.72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2.48</v>
      </c>
      <c r="L13" s="202">
        <v>204.39</v>
      </c>
      <c r="M13" s="202">
        <v>13.31</v>
      </c>
      <c r="N13" s="202">
        <v>35.130000000000003</v>
      </c>
      <c r="O13" s="202">
        <v>0</v>
      </c>
      <c r="P13" s="202">
        <v>41.31</v>
      </c>
      <c r="Q13" s="202">
        <v>3.37</v>
      </c>
      <c r="R13" s="202">
        <v>3.45</v>
      </c>
      <c r="S13" s="202">
        <v>4.34</v>
      </c>
      <c r="T13" s="202">
        <v>0</v>
      </c>
      <c r="U13" s="202">
        <v>24.3</v>
      </c>
      <c r="V13" s="202">
        <v>3.37</v>
      </c>
      <c r="W13" s="202">
        <v>13.28</v>
      </c>
      <c r="X13" s="202">
        <v>41.57</v>
      </c>
      <c r="Y13" s="202">
        <v>0</v>
      </c>
      <c r="Z13">
        <v>0</v>
      </c>
      <c r="AA13" s="202">
        <v>0</v>
      </c>
      <c r="AB13" s="202">
        <v>8.7100000000000009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58.45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19.28</v>
      </c>
      <c r="AQ13" s="202">
        <v>7.72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2.48</v>
      </c>
      <c r="L14" s="202">
        <v>204.39</v>
      </c>
      <c r="M14" s="202">
        <v>13.31</v>
      </c>
      <c r="N14" s="202">
        <v>35.130000000000003</v>
      </c>
      <c r="O14" s="202">
        <v>0</v>
      </c>
      <c r="P14" s="202">
        <v>41.31</v>
      </c>
      <c r="Q14" s="202">
        <v>3.37</v>
      </c>
      <c r="R14" s="202">
        <v>3.45</v>
      </c>
      <c r="S14" s="202">
        <v>4.34</v>
      </c>
      <c r="T14" s="202">
        <v>0</v>
      </c>
      <c r="U14" s="202">
        <v>24.3</v>
      </c>
      <c r="V14" s="202">
        <v>3.37</v>
      </c>
      <c r="W14" s="202">
        <v>13.28</v>
      </c>
      <c r="X14" s="202">
        <v>41.57</v>
      </c>
      <c r="Y14" s="202">
        <v>0</v>
      </c>
      <c r="Z14">
        <v>0</v>
      </c>
      <c r="AA14" s="202">
        <v>0</v>
      </c>
      <c r="AB14" s="202">
        <v>8.7100000000000009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58.45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19.28</v>
      </c>
      <c r="AQ14" s="202">
        <v>7.72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2.48</v>
      </c>
      <c r="L15" s="202">
        <v>204.39</v>
      </c>
      <c r="M15" s="202">
        <v>13.31</v>
      </c>
      <c r="N15" s="202">
        <v>35.130000000000003</v>
      </c>
      <c r="O15" s="202">
        <v>0</v>
      </c>
      <c r="P15" s="202">
        <v>41.31</v>
      </c>
      <c r="Q15" s="202">
        <v>3.37</v>
      </c>
      <c r="R15" s="202">
        <v>3.45</v>
      </c>
      <c r="S15" s="202">
        <v>4.34</v>
      </c>
      <c r="T15" s="202">
        <v>0</v>
      </c>
      <c r="U15" s="202">
        <v>24.3</v>
      </c>
      <c r="V15" s="202">
        <v>3.37</v>
      </c>
      <c r="W15" s="202">
        <v>13.29</v>
      </c>
      <c r="X15" s="202">
        <v>41.57</v>
      </c>
      <c r="Y15" s="202">
        <v>0</v>
      </c>
      <c r="Z15">
        <v>0</v>
      </c>
      <c r="AA15" s="202">
        <v>0</v>
      </c>
      <c r="AB15" s="202">
        <v>8.7100000000000009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58.45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19.28</v>
      </c>
      <c r="AQ15" s="202">
        <v>7.72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2.48</v>
      </c>
      <c r="L16" s="202">
        <v>204.39</v>
      </c>
      <c r="M16" s="202">
        <v>13.31</v>
      </c>
      <c r="N16" s="202">
        <v>35.130000000000003</v>
      </c>
      <c r="O16" s="202">
        <v>0</v>
      </c>
      <c r="P16" s="202">
        <v>41.31</v>
      </c>
      <c r="Q16" s="202">
        <v>3.37</v>
      </c>
      <c r="R16" s="202">
        <v>3.45</v>
      </c>
      <c r="S16" s="202">
        <v>4.34</v>
      </c>
      <c r="T16" s="202">
        <v>0</v>
      </c>
      <c r="U16" s="202">
        <v>24.3</v>
      </c>
      <c r="V16" s="202">
        <v>3.37</v>
      </c>
      <c r="W16" s="202">
        <v>13.29</v>
      </c>
      <c r="X16" s="202">
        <v>41.57</v>
      </c>
      <c r="Y16" s="202">
        <v>0</v>
      </c>
      <c r="Z16">
        <v>0</v>
      </c>
      <c r="AA16" s="202">
        <v>0</v>
      </c>
      <c r="AB16" s="202">
        <v>8.7100000000000009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58.45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19.28</v>
      </c>
      <c r="AQ16" s="202">
        <v>7.72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2.48</v>
      </c>
      <c r="L17" s="202">
        <v>204.39</v>
      </c>
      <c r="M17" s="202">
        <v>13.31</v>
      </c>
      <c r="N17" s="202">
        <v>35.130000000000003</v>
      </c>
      <c r="O17" s="202">
        <v>0</v>
      </c>
      <c r="P17" s="202">
        <v>41.31</v>
      </c>
      <c r="Q17" s="202">
        <v>3.37</v>
      </c>
      <c r="R17" s="202">
        <v>3.45</v>
      </c>
      <c r="S17" s="202">
        <v>4.34</v>
      </c>
      <c r="T17" s="202">
        <v>0</v>
      </c>
      <c r="U17" s="202">
        <v>24.3</v>
      </c>
      <c r="V17" s="202">
        <v>3.37</v>
      </c>
      <c r="W17" s="202">
        <v>13.29</v>
      </c>
      <c r="X17" s="202">
        <v>41.82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19.28</v>
      </c>
      <c r="AQ17" s="202">
        <v>7.72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2.48</v>
      </c>
      <c r="L18" s="202">
        <v>204.39</v>
      </c>
      <c r="M18" s="202">
        <v>13.31</v>
      </c>
      <c r="N18" s="202">
        <v>35.130000000000003</v>
      </c>
      <c r="O18" s="202">
        <v>0</v>
      </c>
      <c r="P18" s="202">
        <v>41.31</v>
      </c>
      <c r="Q18" s="202">
        <v>3.37</v>
      </c>
      <c r="R18" s="202">
        <v>3.45</v>
      </c>
      <c r="S18" s="202">
        <v>4.34</v>
      </c>
      <c r="T18" s="202">
        <v>0</v>
      </c>
      <c r="U18" s="202">
        <v>24.3</v>
      </c>
      <c r="V18" s="202">
        <v>3.37</v>
      </c>
      <c r="W18" s="202">
        <v>13.29</v>
      </c>
      <c r="X18" s="202">
        <v>41.82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19.28</v>
      </c>
      <c r="AQ18" s="202">
        <v>7.72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2.48</v>
      </c>
      <c r="L19" s="202">
        <v>204.39</v>
      </c>
      <c r="M19" s="202">
        <v>13.31</v>
      </c>
      <c r="N19" s="202">
        <v>35.130000000000003</v>
      </c>
      <c r="O19" s="202">
        <v>0</v>
      </c>
      <c r="P19" s="202">
        <v>41.31</v>
      </c>
      <c r="Q19" s="202">
        <v>3.37</v>
      </c>
      <c r="R19" s="202">
        <v>3.45</v>
      </c>
      <c r="S19" s="202">
        <v>4.34</v>
      </c>
      <c r="T19" s="202">
        <v>0</v>
      </c>
      <c r="U19" s="202">
        <v>24.3</v>
      </c>
      <c r="V19" s="202">
        <v>3.37</v>
      </c>
      <c r="W19" s="202">
        <v>13.29</v>
      </c>
      <c r="X19" s="202">
        <v>41.82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19.28</v>
      </c>
      <c r="AQ19" s="202">
        <v>7.72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2.48</v>
      </c>
      <c r="L20" s="202">
        <v>204.39</v>
      </c>
      <c r="M20" s="202">
        <v>13.31</v>
      </c>
      <c r="N20" s="202">
        <v>35.130000000000003</v>
      </c>
      <c r="O20" s="202">
        <v>0</v>
      </c>
      <c r="P20" s="202">
        <v>41.31</v>
      </c>
      <c r="Q20" s="202">
        <v>3.37</v>
      </c>
      <c r="R20" s="202">
        <v>3.45</v>
      </c>
      <c r="S20" s="202">
        <v>4.34</v>
      </c>
      <c r="T20" s="202">
        <v>0</v>
      </c>
      <c r="U20" s="202">
        <v>24.3</v>
      </c>
      <c r="V20" s="202">
        <v>3.37</v>
      </c>
      <c r="W20" s="202">
        <v>13.29</v>
      </c>
      <c r="X20" s="202">
        <v>41.82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19.28</v>
      </c>
      <c r="AQ20" s="202">
        <v>7.72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2.48</v>
      </c>
      <c r="L21" s="202">
        <v>204.39</v>
      </c>
      <c r="M21" s="202">
        <v>13.31</v>
      </c>
      <c r="N21" s="202">
        <v>35.130000000000003</v>
      </c>
      <c r="O21" s="202">
        <v>0</v>
      </c>
      <c r="P21" s="202">
        <v>41.31</v>
      </c>
      <c r="Q21" s="202">
        <v>3.37</v>
      </c>
      <c r="R21" s="202">
        <v>3.45</v>
      </c>
      <c r="S21" s="202">
        <v>4.34</v>
      </c>
      <c r="T21" s="202">
        <v>0</v>
      </c>
      <c r="U21" s="202">
        <v>24.3</v>
      </c>
      <c r="V21" s="202">
        <v>3.37</v>
      </c>
      <c r="W21" s="202">
        <v>13.29</v>
      </c>
      <c r="X21" s="202">
        <v>41.82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19.28</v>
      </c>
      <c r="AQ21" s="202">
        <v>7.72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2.48</v>
      </c>
      <c r="L22" s="202">
        <v>204.39</v>
      </c>
      <c r="M22" s="202">
        <v>13.31</v>
      </c>
      <c r="N22" s="202">
        <v>35.130000000000003</v>
      </c>
      <c r="O22" s="202">
        <v>0</v>
      </c>
      <c r="P22" s="202">
        <v>41.31</v>
      </c>
      <c r="Q22" s="202">
        <v>3.37</v>
      </c>
      <c r="R22" s="202">
        <v>3.45</v>
      </c>
      <c r="S22" s="202">
        <v>4.34</v>
      </c>
      <c r="T22" s="202">
        <v>0</v>
      </c>
      <c r="U22" s="202">
        <v>24.3</v>
      </c>
      <c r="V22" s="202">
        <v>3.37</v>
      </c>
      <c r="W22" s="202">
        <v>13.29</v>
      </c>
      <c r="X22" s="202">
        <v>41.82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19.28</v>
      </c>
      <c r="AQ22" s="202">
        <v>7.72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2.48</v>
      </c>
      <c r="L23" s="202">
        <v>204.39</v>
      </c>
      <c r="M23" s="202">
        <v>13.31</v>
      </c>
      <c r="N23" s="202">
        <v>35.130000000000003</v>
      </c>
      <c r="O23" s="202">
        <v>0</v>
      </c>
      <c r="P23" s="202">
        <v>41.31</v>
      </c>
      <c r="Q23" s="202">
        <v>3.37</v>
      </c>
      <c r="R23" s="202">
        <v>3.45</v>
      </c>
      <c r="S23" s="202">
        <v>4.34</v>
      </c>
      <c r="T23" s="202">
        <v>0</v>
      </c>
      <c r="U23" s="202">
        <v>24.3</v>
      </c>
      <c r="V23" s="202">
        <v>3.38</v>
      </c>
      <c r="W23" s="202">
        <v>13.29</v>
      </c>
      <c r="X23" s="202">
        <v>41.82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6.53</v>
      </c>
      <c r="AO23">
        <v>0</v>
      </c>
      <c r="AP23" s="202">
        <v>19.28</v>
      </c>
      <c r="AQ23" s="202">
        <v>7.72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2.48</v>
      </c>
      <c r="L24" s="202">
        <v>204.39</v>
      </c>
      <c r="M24" s="202">
        <v>13.31</v>
      </c>
      <c r="N24" s="202">
        <v>35.130000000000003</v>
      </c>
      <c r="O24" s="202">
        <v>0</v>
      </c>
      <c r="P24" s="202">
        <v>41.31</v>
      </c>
      <c r="Q24" s="202">
        <v>3.37</v>
      </c>
      <c r="R24" s="202">
        <v>3.45</v>
      </c>
      <c r="S24" s="202">
        <v>4.34</v>
      </c>
      <c r="T24" s="202">
        <v>0</v>
      </c>
      <c r="U24" s="202">
        <v>24.3</v>
      </c>
      <c r="V24" s="202">
        <v>3.38</v>
      </c>
      <c r="W24" s="202">
        <v>13.29</v>
      </c>
      <c r="X24" s="202">
        <v>41.82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6.53</v>
      </c>
      <c r="AO24">
        <v>0</v>
      </c>
      <c r="AP24" s="202">
        <v>19.28</v>
      </c>
      <c r="AQ24" s="202">
        <v>7.72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2.48</v>
      </c>
      <c r="L25" s="202">
        <v>231.38</v>
      </c>
      <c r="M25" s="202">
        <v>13.31</v>
      </c>
      <c r="N25" s="202">
        <v>35.130000000000003</v>
      </c>
      <c r="O25" s="202">
        <v>0</v>
      </c>
      <c r="P25" s="202">
        <v>41.31</v>
      </c>
      <c r="Q25" s="202">
        <v>3.37</v>
      </c>
      <c r="R25" s="202">
        <v>6.27</v>
      </c>
      <c r="S25" s="202">
        <v>7.81</v>
      </c>
      <c r="T25" s="202">
        <v>0</v>
      </c>
      <c r="U25" s="202">
        <v>24.3</v>
      </c>
      <c r="V25" s="202">
        <v>6.15</v>
      </c>
      <c r="W25" s="202">
        <v>13.29</v>
      </c>
      <c r="X25" s="202">
        <v>41.82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6.53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19.28</v>
      </c>
      <c r="AQ25" s="202">
        <v>7.72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2.48</v>
      </c>
      <c r="L26" s="202">
        <v>231.38</v>
      </c>
      <c r="M26" s="202">
        <v>13.31</v>
      </c>
      <c r="N26" s="202">
        <v>35.130000000000003</v>
      </c>
      <c r="O26" s="202">
        <v>0</v>
      </c>
      <c r="P26" s="202">
        <v>41.31</v>
      </c>
      <c r="Q26" s="202">
        <v>3.37</v>
      </c>
      <c r="R26" s="202">
        <v>6.27</v>
      </c>
      <c r="S26" s="202">
        <v>7.81</v>
      </c>
      <c r="T26" s="202">
        <v>0</v>
      </c>
      <c r="U26" s="202">
        <v>24.3</v>
      </c>
      <c r="V26" s="202">
        <v>6.15</v>
      </c>
      <c r="W26" s="202">
        <v>13.29</v>
      </c>
      <c r="X26" s="202">
        <v>41.82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6.53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19.28</v>
      </c>
      <c r="AQ26" s="202">
        <v>7.71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2.48</v>
      </c>
      <c r="L27" s="202">
        <v>204.39</v>
      </c>
      <c r="M27" s="202">
        <v>13.31</v>
      </c>
      <c r="N27" s="202">
        <v>35.130000000000003</v>
      </c>
      <c r="O27" s="202">
        <v>0</v>
      </c>
      <c r="P27" s="202">
        <v>41.31</v>
      </c>
      <c r="Q27" s="202">
        <v>3.38</v>
      </c>
      <c r="R27" s="202">
        <v>3.45</v>
      </c>
      <c r="S27" s="202">
        <v>4.34</v>
      </c>
      <c r="T27" s="202">
        <v>0</v>
      </c>
      <c r="U27" s="202">
        <v>24.3</v>
      </c>
      <c r="V27" s="202">
        <v>6.15</v>
      </c>
      <c r="W27" s="202">
        <v>13.29</v>
      </c>
      <c r="X27" s="202">
        <v>41.82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6.53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75.150000000000006</v>
      </c>
      <c r="AQ27" s="202">
        <v>7.71</v>
      </c>
      <c r="AR27" s="202">
        <v>0.92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2.48</v>
      </c>
      <c r="L28" s="202">
        <v>204.39</v>
      </c>
      <c r="M28" s="202">
        <v>13.31</v>
      </c>
      <c r="N28" s="202">
        <v>35.130000000000003</v>
      </c>
      <c r="O28" s="202">
        <v>0</v>
      </c>
      <c r="P28" s="202">
        <v>41.31</v>
      </c>
      <c r="Q28" s="202">
        <v>3.38</v>
      </c>
      <c r="R28" s="202">
        <v>3.45</v>
      </c>
      <c r="S28" s="202">
        <v>4.34</v>
      </c>
      <c r="T28" s="202">
        <v>0</v>
      </c>
      <c r="U28" s="202">
        <v>24.3</v>
      </c>
      <c r="V28" s="202">
        <v>6.15</v>
      </c>
      <c r="W28" s="202">
        <v>13.29</v>
      </c>
      <c r="X28" s="202">
        <v>41.82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6.53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75.150000000000006</v>
      </c>
      <c r="AQ28" s="202">
        <v>7.71</v>
      </c>
      <c r="AR28" s="202">
        <v>2.96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2.48</v>
      </c>
      <c r="L29" s="202">
        <v>204.39</v>
      </c>
      <c r="M29" s="202">
        <v>13.31</v>
      </c>
      <c r="N29" s="202">
        <v>35.130000000000003</v>
      </c>
      <c r="O29" s="202">
        <v>0</v>
      </c>
      <c r="P29" s="202">
        <v>41.31</v>
      </c>
      <c r="Q29" s="202">
        <v>3.38</v>
      </c>
      <c r="R29" s="202">
        <v>3.45</v>
      </c>
      <c r="S29" s="202">
        <v>4.34</v>
      </c>
      <c r="T29" s="202">
        <v>0</v>
      </c>
      <c r="U29" s="202">
        <v>24.3</v>
      </c>
      <c r="V29" s="202">
        <v>6.15</v>
      </c>
      <c r="W29" s="202">
        <v>13.29</v>
      </c>
      <c r="X29" s="202">
        <v>41.82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6.53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75.150000000000006</v>
      </c>
      <c r="AQ29" s="202">
        <v>26.68</v>
      </c>
      <c r="AR29" s="202">
        <v>7.31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2.48</v>
      </c>
      <c r="L30" s="202">
        <v>204.39</v>
      </c>
      <c r="M30" s="202">
        <v>13.31</v>
      </c>
      <c r="N30" s="202">
        <v>35.130000000000003</v>
      </c>
      <c r="O30" s="202">
        <v>0</v>
      </c>
      <c r="P30" s="202">
        <v>41.31</v>
      </c>
      <c r="Q30" s="202">
        <v>3.37</v>
      </c>
      <c r="R30" s="202">
        <v>6.27</v>
      </c>
      <c r="S30" s="202">
        <v>7.81</v>
      </c>
      <c r="T30" s="202">
        <v>0</v>
      </c>
      <c r="U30" s="202">
        <v>24.3</v>
      </c>
      <c r="V30" s="202">
        <v>6.15</v>
      </c>
      <c r="W30" s="202">
        <v>13.29</v>
      </c>
      <c r="X30" s="202">
        <v>41.82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6.53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75.150000000000006</v>
      </c>
      <c r="AQ30" s="202">
        <v>26.68</v>
      </c>
      <c r="AR30" s="202">
        <v>12.82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2.48</v>
      </c>
      <c r="L31" s="202">
        <v>204.39</v>
      </c>
      <c r="M31" s="202">
        <v>13.31</v>
      </c>
      <c r="N31" s="202">
        <v>35.130000000000003</v>
      </c>
      <c r="O31" s="202">
        <v>0</v>
      </c>
      <c r="P31" s="202">
        <v>41.31</v>
      </c>
      <c r="Q31" s="202">
        <v>3.37</v>
      </c>
      <c r="R31" s="202">
        <v>6.27</v>
      </c>
      <c r="S31" s="202">
        <v>7.81</v>
      </c>
      <c r="T31" s="202">
        <v>0</v>
      </c>
      <c r="U31" s="202">
        <v>24.3</v>
      </c>
      <c r="V31" s="202">
        <v>6.15</v>
      </c>
      <c r="W31" s="202">
        <v>13.29</v>
      </c>
      <c r="X31" s="202">
        <v>41.82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6.53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75.150000000000006</v>
      </c>
      <c r="AQ31" s="202">
        <v>26.68</v>
      </c>
      <c r="AR31" s="202">
        <v>19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2.48</v>
      </c>
      <c r="L32" s="202">
        <v>204.39</v>
      </c>
      <c r="M32" s="202">
        <v>13.31</v>
      </c>
      <c r="N32" s="202">
        <v>35.130000000000003</v>
      </c>
      <c r="O32" s="202">
        <v>0</v>
      </c>
      <c r="P32" s="202">
        <v>41.31</v>
      </c>
      <c r="Q32" s="202">
        <v>3.37</v>
      </c>
      <c r="R32" s="202">
        <v>6.27</v>
      </c>
      <c r="S32" s="202">
        <v>7.81</v>
      </c>
      <c r="T32" s="202">
        <v>0</v>
      </c>
      <c r="U32" s="202">
        <v>24.3</v>
      </c>
      <c r="V32" s="202">
        <v>6.15</v>
      </c>
      <c r="W32" s="202">
        <v>13.29</v>
      </c>
      <c r="X32" s="202">
        <v>41.82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6.53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75.150000000000006</v>
      </c>
      <c r="AQ32" s="202">
        <v>26.68</v>
      </c>
      <c r="AR32" s="202">
        <v>20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2.48</v>
      </c>
      <c r="L33" s="202">
        <v>231.38</v>
      </c>
      <c r="M33" s="202">
        <v>13.31</v>
      </c>
      <c r="N33" s="202">
        <v>35.130000000000003</v>
      </c>
      <c r="O33" s="202">
        <v>0</v>
      </c>
      <c r="P33" s="202">
        <v>41.31</v>
      </c>
      <c r="Q33" s="202">
        <v>3.37</v>
      </c>
      <c r="R33" s="202">
        <v>6.27</v>
      </c>
      <c r="S33" s="202">
        <v>7.81</v>
      </c>
      <c r="T33" s="202">
        <v>0</v>
      </c>
      <c r="U33" s="202">
        <v>24.3</v>
      </c>
      <c r="V33" s="202">
        <v>6.15</v>
      </c>
      <c r="W33" s="202">
        <v>13.29</v>
      </c>
      <c r="X33" s="202">
        <v>41.82</v>
      </c>
      <c r="Y33" s="202">
        <v>0</v>
      </c>
      <c r="Z33">
        <v>0</v>
      </c>
      <c r="AA33" s="202">
        <v>0</v>
      </c>
      <c r="AB33" s="202">
        <v>8.15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6.53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75.150000000000006</v>
      </c>
      <c r="AQ33" s="202">
        <v>26.68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2.48</v>
      </c>
      <c r="L34" s="202">
        <v>231.39</v>
      </c>
      <c r="M34" s="202">
        <v>13.31</v>
      </c>
      <c r="N34" s="202">
        <v>35.130000000000003</v>
      </c>
      <c r="O34" s="202">
        <v>0</v>
      </c>
      <c r="P34" s="202">
        <v>41.31</v>
      </c>
      <c r="Q34" s="202">
        <v>3.37</v>
      </c>
      <c r="R34" s="202">
        <v>6.27</v>
      </c>
      <c r="S34" s="202">
        <v>7.81</v>
      </c>
      <c r="T34" s="202">
        <v>0</v>
      </c>
      <c r="U34" s="202">
        <v>24.3</v>
      </c>
      <c r="V34" s="202">
        <v>6.15</v>
      </c>
      <c r="W34" s="202">
        <v>13.29</v>
      </c>
      <c r="X34" s="202">
        <v>41.82</v>
      </c>
      <c r="Y34" s="202">
        <v>0</v>
      </c>
      <c r="Z34">
        <v>0</v>
      </c>
      <c r="AA34" s="202">
        <v>0</v>
      </c>
      <c r="AB34" s="202">
        <v>8.15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6.53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75.150000000000006</v>
      </c>
      <c r="AQ34" s="202">
        <v>26.68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2.48</v>
      </c>
      <c r="L35" s="202">
        <v>231.38</v>
      </c>
      <c r="M35" s="202">
        <v>13.31</v>
      </c>
      <c r="N35" s="202">
        <v>35.130000000000003</v>
      </c>
      <c r="O35" s="202">
        <v>0</v>
      </c>
      <c r="P35" s="202">
        <v>41.31</v>
      </c>
      <c r="Q35" s="202">
        <v>3.38</v>
      </c>
      <c r="R35" s="202">
        <v>6.27</v>
      </c>
      <c r="S35" s="202">
        <v>7.81</v>
      </c>
      <c r="T35" s="202">
        <v>0</v>
      </c>
      <c r="U35" s="202">
        <v>24.3</v>
      </c>
      <c r="V35" s="202">
        <v>6.15</v>
      </c>
      <c r="W35" s="202">
        <v>13.29</v>
      </c>
      <c r="X35" s="202">
        <v>41.82</v>
      </c>
      <c r="Y35" s="202">
        <v>0</v>
      </c>
      <c r="Z35">
        <v>0</v>
      </c>
      <c r="AA35" s="202">
        <v>0</v>
      </c>
      <c r="AB35" s="202">
        <v>8.15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6.53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75.150000000000006</v>
      </c>
      <c r="AQ35" s="202">
        <v>26.68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2.48</v>
      </c>
      <c r="L36" s="202">
        <v>231.38</v>
      </c>
      <c r="M36" s="202">
        <v>13.31</v>
      </c>
      <c r="N36" s="202">
        <v>35.130000000000003</v>
      </c>
      <c r="O36" s="202">
        <v>0</v>
      </c>
      <c r="P36" s="202">
        <v>41.31</v>
      </c>
      <c r="Q36" s="202">
        <v>3.38</v>
      </c>
      <c r="R36" s="202">
        <v>6.27</v>
      </c>
      <c r="S36" s="202">
        <v>7.81</v>
      </c>
      <c r="T36" s="202">
        <v>0</v>
      </c>
      <c r="U36" s="202">
        <v>24.3</v>
      </c>
      <c r="V36" s="202">
        <v>6.15</v>
      </c>
      <c r="W36" s="202">
        <v>13.29</v>
      </c>
      <c r="X36" s="202">
        <v>41.82</v>
      </c>
      <c r="Y36" s="202">
        <v>0</v>
      </c>
      <c r="Z36">
        <v>0</v>
      </c>
      <c r="AA36" s="202">
        <v>0</v>
      </c>
      <c r="AB36" s="202">
        <v>5.88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6.53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75.150000000000006</v>
      </c>
      <c r="AQ36" s="202">
        <v>26.68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2.48</v>
      </c>
      <c r="L37" s="202">
        <v>204.39</v>
      </c>
      <c r="M37" s="202">
        <v>13.31</v>
      </c>
      <c r="N37" s="202">
        <v>35.130000000000003</v>
      </c>
      <c r="O37" s="202">
        <v>0</v>
      </c>
      <c r="P37" s="202">
        <v>41.31</v>
      </c>
      <c r="Q37" s="202">
        <v>3.38</v>
      </c>
      <c r="R37" s="202">
        <v>3.45</v>
      </c>
      <c r="S37" s="202">
        <v>4.34</v>
      </c>
      <c r="T37" s="202">
        <v>0</v>
      </c>
      <c r="U37" s="202">
        <v>24.3</v>
      </c>
      <c r="V37" s="202">
        <v>6.15</v>
      </c>
      <c r="W37" s="202">
        <v>13.29</v>
      </c>
      <c r="X37" s="202">
        <v>41.82</v>
      </c>
      <c r="Y37" s="202">
        <v>0</v>
      </c>
      <c r="Z37">
        <v>0</v>
      </c>
      <c r="AA37" s="202">
        <v>0</v>
      </c>
      <c r="AB37" s="202">
        <v>8.15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6.53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48.21</v>
      </c>
      <c r="AQ37" s="202">
        <v>7.72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2.48</v>
      </c>
      <c r="L38" s="202">
        <v>204.39</v>
      </c>
      <c r="M38" s="202">
        <v>13.31</v>
      </c>
      <c r="N38" s="202">
        <v>35.130000000000003</v>
      </c>
      <c r="O38" s="202">
        <v>0</v>
      </c>
      <c r="P38" s="202">
        <v>41.31</v>
      </c>
      <c r="Q38" s="202">
        <v>3.38</v>
      </c>
      <c r="R38" s="202">
        <v>3.45</v>
      </c>
      <c r="S38" s="202">
        <v>4.34</v>
      </c>
      <c r="T38" s="202">
        <v>0</v>
      </c>
      <c r="U38" s="202">
        <v>24.3</v>
      </c>
      <c r="V38" s="202">
        <v>6.15</v>
      </c>
      <c r="W38" s="202">
        <v>13.29</v>
      </c>
      <c r="X38" s="202">
        <v>41.82</v>
      </c>
      <c r="Y38" s="202">
        <v>0</v>
      </c>
      <c r="Z38">
        <v>0</v>
      </c>
      <c r="AA38" s="202">
        <v>0</v>
      </c>
      <c r="AB38" s="202">
        <v>8.15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6.53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48.21</v>
      </c>
      <c r="AQ38" s="202">
        <v>7.72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2.48</v>
      </c>
      <c r="L39" s="202">
        <v>204.39</v>
      </c>
      <c r="M39" s="202">
        <v>13.31</v>
      </c>
      <c r="N39" s="202">
        <v>35.130000000000003</v>
      </c>
      <c r="O39" s="202">
        <v>0</v>
      </c>
      <c r="P39" s="202">
        <v>41.31</v>
      </c>
      <c r="Q39" s="202">
        <v>3.38</v>
      </c>
      <c r="R39" s="202">
        <v>3.45</v>
      </c>
      <c r="S39" s="202">
        <v>4.34</v>
      </c>
      <c r="T39" s="202">
        <v>0</v>
      </c>
      <c r="U39" s="202">
        <v>24.3</v>
      </c>
      <c r="V39" s="202">
        <v>6.15</v>
      </c>
      <c r="W39" s="202">
        <v>13.29</v>
      </c>
      <c r="X39" s="202">
        <v>41.82</v>
      </c>
      <c r="Y39" s="202">
        <v>0</v>
      </c>
      <c r="Z39">
        <v>0</v>
      </c>
      <c r="AA39" s="202">
        <v>0</v>
      </c>
      <c r="AB39" s="202">
        <v>8.15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6.53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38.56</v>
      </c>
      <c r="AQ39" s="202">
        <v>7.71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2.48</v>
      </c>
      <c r="L40" s="202">
        <v>204.39</v>
      </c>
      <c r="M40" s="202">
        <v>13.31</v>
      </c>
      <c r="N40" s="202">
        <v>35.130000000000003</v>
      </c>
      <c r="O40" s="202">
        <v>0</v>
      </c>
      <c r="P40" s="202">
        <v>41.31</v>
      </c>
      <c r="Q40" s="202">
        <v>3.38</v>
      </c>
      <c r="R40" s="202">
        <v>3.45</v>
      </c>
      <c r="S40" s="202">
        <v>4.34</v>
      </c>
      <c r="T40" s="202">
        <v>0</v>
      </c>
      <c r="U40" s="202">
        <v>24.3</v>
      </c>
      <c r="V40" s="202">
        <v>6.15</v>
      </c>
      <c r="W40" s="202">
        <v>13.29</v>
      </c>
      <c r="X40" s="202">
        <v>41.82</v>
      </c>
      <c r="Y40" s="202">
        <v>0</v>
      </c>
      <c r="Z40">
        <v>0</v>
      </c>
      <c r="AA40" s="202">
        <v>0</v>
      </c>
      <c r="AB40" s="202">
        <v>8.15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6.53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38.56</v>
      </c>
      <c r="AQ40" s="202">
        <v>7.71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2.48</v>
      </c>
      <c r="L41" s="202">
        <v>204.39</v>
      </c>
      <c r="M41" s="202">
        <v>13.31</v>
      </c>
      <c r="N41" s="202">
        <v>35.130000000000003</v>
      </c>
      <c r="O41" s="202">
        <v>0</v>
      </c>
      <c r="P41" s="202">
        <v>41.31</v>
      </c>
      <c r="Q41" s="202">
        <v>3.38</v>
      </c>
      <c r="R41" s="202">
        <v>3.45</v>
      </c>
      <c r="S41" s="202">
        <v>4.34</v>
      </c>
      <c r="T41" s="202">
        <v>0</v>
      </c>
      <c r="U41" s="202">
        <v>24.3</v>
      </c>
      <c r="V41" s="202">
        <v>6.15</v>
      </c>
      <c r="W41" s="202">
        <v>13.29</v>
      </c>
      <c r="X41" s="202">
        <v>41.82</v>
      </c>
      <c r="Y41" s="202">
        <v>0</v>
      </c>
      <c r="Z41">
        <v>0</v>
      </c>
      <c r="AA41" s="202">
        <v>0</v>
      </c>
      <c r="AB41" s="202">
        <v>8.15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6.53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19.28</v>
      </c>
      <c r="AQ41" s="202">
        <v>7.72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2.48</v>
      </c>
      <c r="L42" s="202">
        <v>204.39</v>
      </c>
      <c r="M42" s="202">
        <v>13.31</v>
      </c>
      <c r="N42" s="202">
        <v>35.130000000000003</v>
      </c>
      <c r="O42" s="202">
        <v>0</v>
      </c>
      <c r="P42" s="202">
        <v>41.31</v>
      </c>
      <c r="Q42" s="202">
        <v>3.38</v>
      </c>
      <c r="R42" s="202">
        <v>3.45</v>
      </c>
      <c r="S42" s="202">
        <v>4.34</v>
      </c>
      <c r="T42" s="202">
        <v>0</v>
      </c>
      <c r="U42" s="202">
        <v>24.3</v>
      </c>
      <c r="V42" s="202">
        <v>6.15</v>
      </c>
      <c r="W42" s="202">
        <v>13.29</v>
      </c>
      <c r="X42" s="202">
        <v>41.82</v>
      </c>
      <c r="Y42" s="202">
        <v>0</v>
      </c>
      <c r="Z42">
        <v>0</v>
      </c>
      <c r="AA42" s="202">
        <v>0</v>
      </c>
      <c r="AB42" s="202">
        <v>8.15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6.53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19.28</v>
      </c>
      <c r="AQ42" s="202">
        <v>7.72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2.4700000000000002</v>
      </c>
      <c r="L43" s="202">
        <v>207.13</v>
      </c>
      <c r="M43" s="202">
        <v>13.31</v>
      </c>
      <c r="N43" s="202">
        <v>35.130000000000003</v>
      </c>
      <c r="O43" s="202">
        <v>0</v>
      </c>
      <c r="P43" s="202">
        <v>41.31</v>
      </c>
      <c r="Q43" s="202">
        <v>3.38</v>
      </c>
      <c r="R43" s="202">
        <v>3.45</v>
      </c>
      <c r="S43" s="202">
        <v>4.34</v>
      </c>
      <c r="T43" s="202">
        <v>0</v>
      </c>
      <c r="U43" s="202">
        <v>24.3</v>
      </c>
      <c r="V43" s="202">
        <v>6.15</v>
      </c>
      <c r="W43" s="202">
        <v>13.29</v>
      </c>
      <c r="X43" s="202">
        <v>41.82</v>
      </c>
      <c r="Y43" s="202">
        <v>0</v>
      </c>
      <c r="Z43">
        <v>0</v>
      </c>
      <c r="AA43" s="202">
        <v>0</v>
      </c>
      <c r="AB43" s="202">
        <v>8.15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6.53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19.28</v>
      </c>
      <c r="AQ43" s="202">
        <v>7.72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2.5299999999999998</v>
      </c>
      <c r="L44" s="202">
        <v>207.13</v>
      </c>
      <c r="M44" s="202">
        <v>13.31</v>
      </c>
      <c r="N44" s="202">
        <v>35.130000000000003</v>
      </c>
      <c r="O44" s="202">
        <v>0</v>
      </c>
      <c r="P44" s="202">
        <v>41.31</v>
      </c>
      <c r="Q44" s="202">
        <v>3.38</v>
      </c>
      <c r="R44" s="202">
        <v>3.45</v>
      </c>
      <c r="S44" s="202">
        <v>4.34</v>
      </c>
      <c r="T44" s="202">
        <v>0</v>
      </c>
      <c r="U44" s="202">
        <v>24.3</v>
      </c>
      <c r="V44" s="202">
        <v>6.15</v>
      </c>
      <c r="W44" s="202">
        <v>13.29</v>
      </c>
      <c r="X44" s="202">
        <v>41.82</v>
      </c>
      <c r="Y44" s="202">
        <v>0</v>
      </c>
      <c r="Z44">
        <v>0</v>
      </c>
      <c r="AA44" s="202">
        <v>0</v>
      </c>
      <c r="AB44" s="202">
        <v>8.15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6.53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19.28</v>
      </c>
      <c r="AQ44" s="202">
        <v>7.72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2.52</v>
      </c>
      <c r="L45" s="202">
        <v>207.13</v>
      </c>
      <c r="M45" s="202">
        <v>13.31</v>
      </c>
      <c r="N45" s="202">
        <v>35.130000000000003</v>
      </c>
      <c r="O45" s="202">
        <v>0</v>
      </c>
      <c r="P45" s="202">
        <v>41.31</v>
      </c>
      <c r="Q45" s="202">
        <v>3.38</v>
      </c>
      <c r="R45" s="202">
        <v>3.45</v>
      </c>
      <c r="S45" s="202">
        <v>4.34</v>
      </c>
      <c r="T45" s="202">
        <v>0</v>
      </c>
      <c r="U45" s="202">
        <v>24.3</v>
      </c>
      <c r="V45" s="202">
        <v>3.38</v>
      </c>
      <c r="W45" s="202">
        <v>13.29</v>
      </c>
      <c r="X45" s="202">
        <v>41.82</v>
      </c>
      <c r="Y45" s="202">
        <v>0</v>
      </c>
      <c r="Z45">
        <v>0</v>
      </c>
      <c r="AA45" s="202">
        <v>0</v>
      </c>
      <c r="AB45" s="202">
        <v>7.01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6.53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19.28</v>
      </c>
      <c r="AQ45" s="202">
        <v>7.72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2.52</v>
      </c>
      <c r="L46" s="202">
        <v>207.13</v>
      </c>
      <c r="M46" s="202">
        <v>13.31</v>
      </c>
      <c r="N46" s="202">
        <v>35.130000000000003</v>
      </c>
      <c r="O46" s="202">
        <v>0</v>
      </c>
      <c r="P46" s="202">
        <v>41.31</v>
      </c>
      <c r="Q46" s="202">
        <v>3.38</v>
      </c>
      <c r="R46" s="202">
        <v>3.45</v>
      </c>
      <c r="S46" s="202">
        <v>4.34</v>
      </c>
      <c r="T46" s="202">
        <v>0</v>
      </c>
      <c r="U46" s="202">
        <v>24.3</v>
      </c>
      <c r="V46" s="202">
        <v>3.38</v>
      </c>
      <c r="W46" s="202">
        <v>13.29</v>
      </c>
      <c r="X46" s="202">
        <v>41.82</v>
      </c>
      <c r="Y46" s="202">
        <v>0</v>
      </c>
      <c r="Z46">
        <v>0</v>
      </c>
      <c r="AA46" s="202">
        <v>0</v>
      </c>
      <c r="AB46" s="202">
        <v>7.01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6.53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19.28</v>
      </c>
      <c r="AQ46" s="202">
        <v>7.72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3.05</v>
      </c>
      <c r="L47" s="202">
        <v>207.13</v>
      </c>
      <c r="M47" s="202">
        <v>13.31</v>
      </c>
      <c r="N47" s="202">
        <v>35.130000000000003</v>
      </c>
      <c r="O47" s="202">
        <v>0</v>
      </c>
      <c r="P47" s="202">
        <v>41.31</v>
      </c>
      <c r="Q47" s="202">
        <v>3.38</v>
      </c>
      <c r="R47" s="202">
        <v>3.45</v>
      </c>
      <c r="S47" s="202">
        <v>4.34</v>
      </c>
      <c r="T47" s="202">
        <v>0</v>
      </c>
      <c r="U47" s="202">
        <v>24.3</v>
      </c>
      <c r="V47" s="202">
        <v>3.38</v>
      </c>
      <c r="W47" s="202">
        <v>13.29</v>
      </c>
      <c r="X47" s="202">
        <v>41.82</v>
      </c>
      <c r="Y47" s="202">
        <v>0</v>
      </c>
      <c r="Z47">
        <v>0</v>
      </c>
      <c r="AA47" s="202">
        <v>0</v>
      </c>
      <c r="AB47" s="202">
        <v>8.15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6.53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19.28</v>
      </c>
      <c r="AQ47" s="202">
        <v>7.72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3.05</v>
      </c>
      <c r="L48" s="202">
        <v>207.13</v>
      </c>
      <c r="M48" s="202">
        <v>13.31</v>
      </c>
      <c r="N48" s="202">
        <v>35.130000000000003</v>
      </c>
      <c r="O48" s="202">
        <v>0</v>
      </c>
      <c r="P48" s="202">
        <v>41.31</v>
      </c>
      <c r="Q48" s="202">
        <v>3.38</v>
      </c>
      <c r="R48" s="202">
        <v>3.45</v>
      </c>
      <c r="S48" s="202">
        <v>4.34</v>
      </c>
      <c r="T48" s="202">
        <v>0</v>
      </c>
      <c r="U48" s="202">
        <v>24.3</v>
      </c>
      <c r="V48" s="202">
        <v>3.38</v>
      </c>
      <c r="W48" s="202">
        <v>13.29</v>
      </c>
      <c r="X48" s="202">
        <v>41.82</v>
      </c>
      <c r="Y48" s="202">
        <v>0</v>
      </c>
      <c r="Z48">
        <v>0</v>
      </c>
      <c r="AA48" s="202">
        <v>0</v>
      </c>
      <c r="AB48" s="202">
        <v>8.15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6.53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19.28</v>
      </c>
      <c r="AQ48" s="202">
        <v>7.72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3.86</v>
      </c>
      <c r="L49" s="202">
        <v>204.39</v>
      </c>
      <c r="M49" s="202">
        <v>13.31</v>
      </c>
      <c r="N49" s="202">
        <v>35.130000000000003</v>
      </c>
      <c r="O49" s="202">
        <v>0</v>
      </c>
      <c r="P49" s="202">
        <v>41.31</v>
      </c>
      <c r="Q49" s="202">
        <v>3.38</v>
      </c>
      <c r="R49" s="202">
        <v>3.45</v>
      </c>
      <c r="S49" s="202">
        <v>4.34</v>
      </c>
      <c r="T49" s="202">
        <v>0</v>
      </c>
      <c r="U49" s="202">
        <v>24.3</v>
      </c>
      <c r="V49" s="202">
        <v>3.38</v>
      </c>
      <c r="W49" s="202">
        <v>13.29</v>
      </c>
      <c r="X49" s="202">
        <v>41.82</v>
      </c>
      <c r="Y49" s="202">
        <v>0</v>
      </c>
      <c r="Z49">
        <v>0</v>
      </c>
      <c r="AA49" s="202">
        <v>0</v>
      </c>
      <c r="AB49" s="202">
        <v>8.15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6.53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19.28</v>
      </c>
      <c r="AQ49" s="202">
        <v>7.72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3.65</v>
      </c>
      <c r="L50" s="202">
        <v>204.39</v>
      </c>
      <c r="M50" s="202">
        <v>13.31</v>
      </c>
      <c r="N50" s="202">
        <v>35.130000000000003</v>
      </c>
      <c r="O50" s="202">
        <v>0</v>
      </c>
      <c r="P50" s="202">
        <v>41.31</v>
      </c>
      <c r="Q50" s="202">
        <v>3.38</v>
      </c>
      <c r="R50" s="202">
        <v>3.45</v>
      </c>
      <c r="S50" s="202">
        <v>4.34</v>
      </c>
      <c r="T50" s="202">
        <v>0</v>
      </c>
      <c r="U50" s="202">
        <v>24.3</v>
      </c>
      <c r="V50" s="202">
        <v>3.38</v>
      </c>
      <c r="W50" s="202">
        <v>13.29</v>
      </c>
      <c r="X50" s="202">
        <v>41.82</v>
      </c>
      <c r="Y50" s="202">
        <v>0</v>
      </c>
      <c r="Z50">
        <v>0</v>
      </c>
      <c r="AA50" s="202">
        <v>0</v>
      </c>
      <c r="AB50" s="202">
        <v>8.15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6.53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19.28</v>
      </c>
      <c r="AQ50" s="202">
        <v>7.72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4.24</v>
      </c>
      <c r="L51" s="202">
        <v>205.6</v>
      </c>
      <c r="M51" s="202">
        <v>13.31</v>
      </c>
      <c r="N51" s="202">
        <v>35.130000000000003</v>
      </c>
      <c r="O51" s="202">
        <v>0</v>
      </c>
      <c r="P51" s="202">
        <v>41.31</v>
      </c>
      <c r="Q51" s="202">
        <v>3.38</v>
      </c>
      <c r="R51" s="202">
        <v>3.45</v>
      </c>
      <c r="S51" s="202">
        <v>4.34</v>
      </c>
      <c r="T51" s="202">
        <v>0</v>
      </c>
      <c r="U51" s="202">
        <v>24.3</v>
      </c>
      <c r="V51" s="202">
        <v>3.38</v>
      </c>
      <c r="W51" s="202">
        <v>13.29</v>
      </c>
      <c r="X51" s="202">
        <v>41.82</v>
      </c>
      <c r="Y51" s="202">
        <v>0</v>
      </c>
      <c r="Z51">
        <v>0</v>
      </c>
      <c r="AA51" s="202">
        <v>0</v>
      </c>
      <c r="AB51" s="202">
        <v>8.15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24.53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19.28</v>
      </c>
      <c r="AQ51" s="202">
        <v>7.72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4.38</v>
      </c>
      <c r="L52" s="202">
        <v>205.6</v>
      </c>
      <c r="M52" s="202">
        <v>13.31</v>
      </c>
      <c r="N52" s="202">
        <v>35.130000000000003</v>
      </c>
      <c r="O52" s="202">
        <v>0</v>
      </c>
      <c r="P52" s="202">
        <v>41.31</v>
      </c>
      <c r="Q52" s="202">
        <v>3.38</v>
      </c>
      <c r="R52" s="202">
        <v>3.45</v>
      </c>
      <c r="S52" s="202">
        <v>4.34</v>
      </c>
      <c r="T52" s="202">
        <v>0</v>
      </c>
      <c r="U52" s="202">
        <v>24.3</v>
      </c>
      <c r="V52" s="202">
        <v>3.38</v>
      </c>
      <c r="W52" s="202">
        <v>13.29</v>
      </c>
      <c r="X52" s="202">
        <v>41.82</v>
      </c>
      <c r="Y52" s="202">
        <v>0</v>
      </c>
      <c r="Z52">
        <v>0</v>
      </c>
      <c r="AA52" s="202">
        <v>0</v>
      </c>
      <c r="AB52" s="202">
        <v>8.15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49.06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19.28</v>
      </c>
      <c r="AQ52" s="202">
        <v>7.72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4.38</v>
      </c>
      <c r="L53" s="202">
        <v>205.6</v>
      </c>
      <c r="M53" s="202">
        <v>13.31</v>
      </c>
      <c r="N53" s="202">
        <v>35.130000000000003</v>
      </c>
      <c r="O53" s="202">
        <v>0</v>
      </c>
      <c r="P53" s="202">
        <v>41.31</v>
      </c>
      <c r="Q53" s="202">
        <v>3.55</v>
      </c>
      <c r="R53" s="202">
        <v>3.45</v>
      </c>
      <c r="S53" s="202">
        <v>4.5</v>
      </c>
      <c r="T53" s="202">
        <v>0</v>
      </c>
      <c r="U53" s="202">
        <v>24.3</v>
      </c>
      <c r="V53" s="202">
        <v>3.37</v>
      </c>
      <c r="W53" s="202">
        <v>13.28</v>
      </c>
      <c r="X53" s="202">
        <v>41.98</v>
      </c>
      <c r="Y53" s="202">
        <v>0</v>
      </c>
      <c r="Z53">
        <v>0</v>
      </c>
      <c r="AA53" s="202">
        <v>0</v>
      </c>
      <c r="AB53" s="202">
        <v>8.15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19.45</v>
      </c>
      <c r="AQ53" s="202">
        <v>7.91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4.38</v>
      </c>
      <c r="L54" s="202">
        <v>205.6</v>
      </c>
      <c r="M54" s="202">
        <v>13.31</v>
      </c>
      <c r="N54" s="202">
        <v>35.130000000000003</v>
      </c>
      <c r="O54" s="202">
        <v>0</v>
      </c>
      <c r="P54" s="202">
        <v>41.31</v>
      </c>
      <c r="Q54" s="202">
        <v>3.55</v>
      </c>
      <c r="R54" s="202">
        <v>3.45</v>
      </c>
      <c r="S54" s="202">
        <v>4.5</v>
      </c>
      <c r="T54" s="202">
        <v>0</v>
      </c>
      <c r="U54" s="202">
        <v>24.3</v>
      </c>
      <c r="V54" s="202">
        <v>3.37</v>
      </c>
      <c r="W54" s="202">
        <v>13.28</v>
      </c>
      <c r="X54" s="202">
        <v>41.98</v>
      </c>
      <c r="Y54" s="202">
        <v>0</v>
      </c>
      <c r="Z54">
        <v>0</v>
      </c>
      <c r="AA54" s="202">
        <v>0</v>
      </c>
      <c r="AB54" s="202">
        <v>8.15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19.45</v>
      </c>
      <c r="AQ54" s="202">
        <v>7.91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2.5299999999999998</v>
      </c>
      <c r="L55" s="202">
        <v>205.6</v>
      </c>
      <c r="M55" s="202">
        <v>13.31</v>
      </c>
      <c r="N55" s="202">
        <v>35.130000000000003</v>
      </c>
      <c r="O55" s="202">
        <v>0</v>
      </c>
      <c r="P55" s="202">
        <v>42.85</v>
      </c>
      <c r="Q55" s="202">
        <v>3.55</v>
      </c>
      <c r="R55" s="202">
        <v>3.45</v>
      </c>
      <c r="S55" s="202">
        <v>4.5</v>
      </c>
      <c r="T55" s="202">
        <v>0</v>
      </c>
      <c r="U55" s="202">
        <v>24.3</v>
      </c>
      <c r="V55" s="202">
        <v>4.63</v>
      </c>
      <c r="W55" s="202">
        <v>13.78</v>
      </c>
      <c r="X55" s="202">
        <v>44.42</v>
      </c>
      <c r="Y55" s="202">
        <v>0</v>
      </c>
      <c r="Z55">
        <v>0</v>
      </c>
      <c r="AA55" s="202">
        <v>0</v>
      </c>
      <c r="AB55" s="202">
        <v>7.58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19.28</v>
      </c>
      <c r="AQ55" s="202">
        <v>17.66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2.5299999999999998</v>
      </c>
      <c r="L56" s="202">
        <v>205.6</v>
      </c>
      <c r="M56" s="202">
        <v>13.31</v>
      </c>
      <c r="N56" s="202">
        <v>35.130000000000003</v>
      </c>
      <c r="O56" s="202">
        <v>0</v>
      </c>
      <c r="P56" s="202">
        <v>42.85</v>
      </c>
      <c r="Q56" s="202">
        <v>3.55</v>
      </c>
      <c r="R56" s="202">
        <v>3.45</v>
      </c>
      <c r="S56" s="202">
        <v>4.5</v>
      </c>
      <c r="T56" s="202">
        <v>0</v>
      </c>
      <c r="U56" s="202">
        <v>24.3</v>
      </c>
      <c r="V56" s="202">
        <v>4.63</v>
      </c>
      <c r="W56" s="202">
        <v>13.78</v>
      </c>
      <c r="X56" s="202">
        <v>44.42</v>
      </c>
      <c r="Y56" s="202">
        <v>0</v>
      </c>
      <c r="Z56">
        <v>0</v>
      </c>
      <c r="AA56" s="202">
        <v>0</v>
      </c>
      <c r="AB56" s="202">
        <v>7.58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19.28</v>
      </c>
      <c r="AQ56" s="202">
        <v>17.66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2.5299999999999998</v>
      </c>
      <c r="L57" s="202">
        <v>205.6</v>
      </c>
      <c r="M57" s="202">
        <v>16.27</v>
      </c>
      <c r="N57" s="202">
        <v>35.130000000000003</v>
      </c>
      <c r="O57" s="202">
        <v>0</v>
      </c>
      <c r="P57" s="202">
        <v>41.31</v>
      </c>
      <c r="Q57" s="202">
        <v>3.55</v>
      </c>
      <c r="R57" s="202">
        <v>3.45</v>
      </c>
      <c r="S57" s="202">
        <v>4.5</v>
      </c>
      <c r="T57" s="202">
        <v>0</v>
      </c>
      <c r="U57" s="202">
        <v>24.47</v>
      </c>
      <c r="V57" s="202">
        <v>3.37</v>
      </c>
      <c r="W57" s="202">
        <v>13.78</v>
      </c>
      <c r="X57" s="202">
        <v>42.82</v>
      </c>
      <c r="Y57" s="202">
        <v>0</v>
      </c>
      <c r="Z57">
        <v>0</v>
      </c>
      <c r="AA57" s="202">
        <v>0</v>
      </c>
      <c r="AB57" s="202">
        <v>7.58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19.28</v>
      </c>
      <c r="AQ57" s="202">
        <v>17.66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2.5299999999999998</v>
      </c>
      <c r="L58" s="202">
        <v>205.6</v>
      </c>
      <c r="M58" s="202">
        <v>19.64</v>
      </c>
      <c r="N58" s="202">
        <v>35.130000000000003</v>
      </c>
      <c r="O58" s="202">
        <v>0</v>
      </c>
      <c r="P58" s="202">
        <v>41.31</v>
      </c>
      <c r="Q58" s="202">
        <v>3.55</v>
      </c>
      <c r="R58" s="202">
        <v>3.45</v>
      </c>
      <c r="S58" s="202">
        <v>4.5</v>
      </c>
      <c r="T58" s="202">
        <v>0</v>
      </c>
      <c r="U58" s="202">
        <v>24.49</v>
      </c>
      <c r="V58" s="202">
        <v>3.37</v>
      </c>
      <c r="W58" s="202">
        <v>13.28</v>
      </c>
      <c r="X58" s="202">
        <v>42.82</v>
      </c>
      <c r="Y58" s="202">
        <v>0</v>
      </c>
      <c r="Z58">
        <v>0</v>
      </c>
      <c r="AA58" s="202">
        <v>0</v>
      </c>
      <c r="AB58" s="202">
        <v>7.58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19.28</v>
      </c>
      <c r="AQ58" s="202">
        <v>17.66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2.5299999999999998</v>
      </c>
      <c r="L59" s="202">
        <v>205.6</v>
      </c>
      <c r="M59" s="202">
        <v>21.92</v>
      </c>
      <c r="N59" s="202">
        <v>35.130000000000003</v>
      </c>
      <c r="O59" s="202">
        <v>0</v>
      </c>
      <c r="P59" s="202">
        <v>40.4</v>
      </c>
      <c r="Q59" s="202">
        <v>3.55</v>
      </c>
      <c r="R59" s="202">
        <v>3.45</v>
      </c>
      <c r="S59" s="202">
        <v>4.5</v>
      </c>
      <c r="T59" s="202">
        <v>0</v>
      </c>
      <c r="U59" s="202">
        <v>24.49</v>
      </c>
      <c r="V59" s="202">
        <v>3.37</v>
      </c>
      <c r="W59" s="202">
        <v>10.35</v>
      </c>
      <c r="X59" s="202">
        <v>42.82</v>
      </c>
      <c r="Y59" s="202">
        <v>0</v>
      </c>
      <c r="Z59">
        <v>0</v>
      </c>
      <c r="AA59" s="202">
        <v>0</v>
      </c>
      <c r="AB59" s="202">
        <v>7.58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58.45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19.28</v>
      </c>
      <c r="AQ59" s="202">
        <v>17.66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2.5299999999999998</v>
      </c>
      <c r="L60" s="202">
        <v>205.6</v>
      </c>
      <c r="M60" s="202">
        <v>22.18</v>
      </c>
      <c r="N60" s="202">
        <v>35.130000000000003</v>
      </c>
      <c r="O60" s="202">
        <v>0</v>
      </c>
      <c r="P60" s="202">
        <v>41.31</v>
      </c>
      <c r="Q60" s="202">
        <v>3.55</v>
      </c>
      <c r="R60" s="202">
        <v>3.45</v>
      </c>
      <c r="S60" s="202">
        <v>4.5</v>
      </c>
      <c r="T60" s="202">
        <v>0</v>
      </c>
      <c r="U60" s="202">
        <v>24.49</v>
      </c>
      <c r="V60" s="202">
        <v>3.37</v>
      </c>
      <c r="W60" s="202">
        <v>13.28</v>
      </c>
      <c r="X60" s="202">
        <v>42.82</v>
      </c>
      <c r="Y60" s="202">
        <v>0</v>
      </c>
      <c r="Z60">
        <v>0</v>
      </c>
      <c r="AA60" s="202">
        <v>0</v>
      </c>
      <c r="AB60" s="202">
        <v>7.58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58.45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19.329999999999998</v>
      </c>
      <c r="AQ60" s="202">
        <v>7.72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2.5299999999999998</v>
      </c>
      <c r="L61" s="202">
        <v>205.6</v>
      </c>
      <c r="M61" s="202">
        <v>23.39</v>
      </c>
      <c r="N61" s="202">
        <v>35.130000000000003</v>
      </c>
      <c r="O61" s="202">
        <v>0</v>
      </c>
      <c r="P61" s="202">
        <v>41.31</v>
      </c>
      <c r="Q61" s="202">
        <v>3.38</v>
      </c>
      <c r="R61" s="202">
        <v>3.45</v>
      </c>
      <c r="S61" s="202">
        <v>4</v>
      </c>
      <c r="T61" s="202">
        <v>0</v>
      </c>
      <c r="U61" s="202">
        <v>24.49</v>
      </c>
      <c r="V61" s="202">
        <v>3.37</v>
      </c>
      <c r="W61" s="202">
        <v>13.28</v>
      </c>
      <c r="X61" s="202">
        <v>42.82</v>
      </c>
      <c r="Y61" s="202">
        <v>0</v>
      </c>
      <c r="Z61">
        <v>0</v>
      </c>
      <c r="AA61" s="202">
        <v>0</v>
      </c>
      <c r="AB61" s="202">
        <v>7.58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58.45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19.28</v>
      </c>
      <c r="AQ61" s="202">
        <v>7.72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2.5299999999999998</v>
      </c>
      <c r="L62" s="202">
        <v>204.39</v>
      </c>
      <c r="M62" s="202">
        <v>23.66</v>
      </c>
      <c r="N62" s="202">
        <v>35.130000000000003</v>
      </c>
      <c r="O62" s="202">
        <v>0</v>
      </c>
      <c r="P62" s="202">
        <v>41.31</v>
      </c>
      <c r="Q62" s="202">
        <v>3.38</v>
      </c>
      <c r="R62" s="202">
        <v>3.45</v>
      </c>
      <c r="S62" s="202">
        <v>4.34</v>
      </c>
      <c r="T62" s="202">
        <v>0</v>
      </c>
      <c r="U62" s="202">
        <v>24.49</v>
      </c>
      <c r="V62" s="202">
        <v>3.37</v>
      </c>
      <c r="W62" s="202">
        <v>13.28</v>
      </c>
      <c r="X62" s="202">
        <v>42.82</v>
      </c>
      <c r="Y62" s="202">
        <v>0</v>
      </c>
      <c r="Z62">
        <v>0</v>
      </c>
      <c r="AA62" s="202">
        <v>0</v>
      </c>
      <c r="AB62" s="202">
        <v>7.58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58.45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19.28</v>
      </c>
      <c r="AQ62" s="202">
        <v>7.72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2.5299999999999998</v>
      </c>
      <c r="L63" s="202">
        <v>205.6</v>
      </c>
      <c r="M63" s="202">
        <v>24.87</v>
      </c>
      <c r="N63" s="202">
        <v>35.130000000000003</v>
      </c>
      <c r="O63" s="202">
        <v>0</v>
      </c>
      <c r="P63" s="202">
        <v>41.31</v>
      </c>
      <c r="Q63" s="202">
        <v>3.55</v>
      </c>
      <c r="R63" s="202">
        <v>3.45</v>
      </c>
      <c r="S63" s="202">
        <v>4.5</v>
      </c>
      <c r="T63" s="202">
        <v>0</v>
      </c>
      <c r="U63" s="202">
        <v>24.49</v>
      </c>
      <c r="V63" s="202">
        <v>5.93</v>
      </c>
      <c r="W63" s="202">
        <v>13.28</v>
      </c>
      <c r="X63" s="202">
        <v>42.82</v>
      </c>
      <c r="Y63" s="202">
        <v>0</v>
      </c>
      <c r="Z63">
        <v>0</v>
      </c>
      <c r="AA63" s="202">
        <v>0</v>
      </c>
      <c r="AB63" s="202">
        <v>7.01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58.45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48.89</v>
      </c>
      <c r="AQ63" s="202">
        <v>7.72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2.5299999999999998</v>
      </c>
      <c r="L64" s="202">
        <v>205.6</v>
      </c>
      <c r="M64" s="202">
        <v>25.14</v>
      </c>
      <c r="N64" s="202">
        <v>35.130000000000003</v>
      </c>
      <c r="O64" s="202">
        <v>0</v>
      </c>
      <c r="P64" s="202">
        <v>41.31</v>
      </c>
      <c r="Q64" s="202">
        <v>3.55</v>
      </c>
      <c r="R64" s="202">
        <v>3.45</v>
      </c>
      <c r="S64" s="202">
        <v>4.5</v>
      </c>
      <c r="T64" s="202">
        <v>0</v>
      </c>
      <c r="U64" s="202">
        <v>24.49</v>
      </c>
      <c r="V64" s="202">
        <v>6.15</v>
      </c>
      <c r="W64" s="202">
        <v>13.28</v>
      </c>
      <c r="X64" s="202">
        <v>42.82</v>
      </c>
      <c r="Y64" s="202">
        <v>0</v>
      </c>
      <c r="Z64">
        <v>0</v>
      </c>
      <c r="AA64" s="202">
        <v>0</v>
      </c>
      <c r="AB64" s="202">
        <v>7.01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58.45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48.89</v>
      </c>
      <c r="AQ64" s="202">
        <v>7.72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2.5299999999999998</v>
      </c>
      <c r="L65" s="202">
        <v>204.39</v>
      </c>
      <c r="M65" s="202">
        <v>26.35</v>
      </c>
      <c r="N65" s="202">
        <v>35.130000000000003</v>
      </c>
      <c r="O65" s="202">
        <v>0</v>
      </c>
      <c r="P65" s="202">
        <v>41.31</v>
      </c>
      <c r="Q65" s="202">
        <v>3.38</v>
      </c>
      <c r="R65" s="202">
        <v>3.38</v>
      </c>
      <c r="S65" s="202">
        <v>4.34</v>
      </c>
      <c r="T65" s="202">
        <v>0</v>
      </c>
      <c r="U65" s="202">
        <v>24.49</v>
      </c>
      <c r="V65" s="202">
        <v>6.15</v>
      </c>
      <c r="W65" s="202">
        <v>13.28</v>
      </c>
      <c r="X65" s="202">
        <v>42.82</v>
      </c>
      <c r="Y65" s="202">
        <v>0</v>
      </c>
      <c r="Z65">
        <v>0</v>
      </c>
      <c r="AA65" s="202">
        <v>0</v>
      </c>
      <c r="AB65" s="202">
        <v>7.01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58.45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75.150000000000006</v>
      </c>
      <c r="AQ65" s="202">
        <v>7.72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2.5299999999999998</v>
      </c>
      <c r="L66" s="202">
        <v>287.93</v>
      </c>
      <c r="M66" s="202">
        <v>26.62</v>
      </c>
      <c r="N66" s="202">
        <v>35.130000000000003</v>
      </c>
      <c r="O66" s="202">
        <v>0</v>
      </c>
      <c r="P66" s="202">
        <v>41.31</v>
      </c>
      <c r="Q66" s="202">
        <v>3.38</v>
      </c>
      <c r="R66" s="202">
        <v>6.27</v>
      </c>
      <c r="S66" s="202">
        <v>7.81</v>
      </c>
      <c r="T66" s="202">
        <v>0</v>
      </c>
      <c r="U66" s="202">
        <v>24.49</v>
      </c>
      <c r="V66" s="202">
        <v>6.15</v>
      </c>
      <c r="W66" s="202">
        <v>13.28</v>
      </c>
      <c r="X66" s="202">
        <v>42.82</v>
      </c>
      <c r="Y66" s="202">
        <v>0</v>
      </c>
      <c r="Z66">
        <v>0</v>
      </c>
      <c r="AA66" s="202">
        <v>0</v>
      </c>
      <c r="AB66" s="202">
        <v>7.01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58.45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75.150000000000006</v>
      </c>
      <c r="AQ66" s="202">
        <v>26.68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2.5299999999999998</v>
      </c>
      <c r="L67" s="202">
        <v>366.89</v>
      </c>
      <c r="M67" s="202">
        <v>27.17</v>
      </c>
      <c r="N67" s="202">
        <v>35.130000000000003</v>
      </c>
      <c r="O67" s="202">
        <v>0</v>
      </c>
      <c r="P67" s="202">
        <v>41.31</v>
      </c>
      <c r="Q67" s="202">
        <v>3.38</v>
      </c>
      <c r="R67" s="202">
        <v>6.27</v>
      </c>
      <c r="S67" s="202">
        <v>7.81</v>
      </c>
      <c r="T67" s="202">
        <v>0</v>
      </c>
      <c r="U67" s="202">
        <v>24.49</v>
      </c>
      <c r="V67" s="202">
        <v>6.15</v>
      </c>
      <c r="W67" s="202">
        <v>13.29</v>
      </c>
      <c r="X67" s="202">
        <v>42.82</v>
      </c>
      <c r="Y67" s="202">
        <v>0</v>
      </c>
      <c r="Z67">
        <v>0</v>
      </c>
      <c r="AA67" s="202">
        <v>0</v>
      </c>
      <c r="AB67" s="202">
        <v>7.01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57.21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75.150000000000006</v>
      </c>
      <c r="AQ67" s="202">
        <v>26.68</v>
      </c>
      <c r="AR67" s="202">
        <v>24.18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2.5299999999999998</v>
      </c>
      <c r="L68" s="202">
        <v>366.89</v>
      </c>
      <c r="M68" s="202">
        <v>27.22</v>
      </c>
      <c r="N68" s="202">
        <v>35.130000000000003</v>
      </c>
      <c r="O68" s="202">
        <v>0</v>
      </c>
      <c r="P68" s="202">
        <v>41.31</v>
      </c>
      <c r="Q68" s="202">
        <v>5.76</v>
      </c>
      <c r="R68" s="202">
        <v>6.27</v>
      </c>
      <c r="S68" s="202">
        <v>7.81</v>
      </c>
      <c r="T68" s="202">
        <v>0</v>
      </c>
      <c r="U68" s="202">
        <v>24.49</v>
      </c>
      <c r="V68" s="202">
        <v>6.15</v>
      </c>
      <c r="W68" s="202">
        <v>13.29</v>
      </c>
      <c r="X68" s="202">
        <v>42.82</v>
      </c>
      <c r="Y68" s="202">
        <v>0</v>
      </c>
      <c r="Z68">
        <v>0</v>
      </c>
      <c r="AA68" s="202">
        <v>0</v>
      </c>
      <c r="AB68" s="202">
        <v>7.01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57.21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75.150000000000006</v>
      </c>
      <c r="AQ68" s="202">
        <v>26.68</v>
      </c>
      <c r="AR68" s="202">
        <v>21.89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4.88</v>
      </c>
      <c r="L69" s="202">
        <v>366.88</v>
      </c>
      <c r="M69" s="202">
        <v>27.22</v>
      </c>
      <c r="N69" s="202">
        <v>35.130000000000003</v>
      </c>
      <c r="O69" s="202">
        <v>0</v>
      </c>
      <c r="P69" s="202">
        <v>41.31</v>
      </c>
      <c r="Q69" s="202">
        <v>6.08</v>
      </c>
      <c r="R69" s="202">
        <v>6.19</v>
      </c>
      <c r="S69" s="202">
        <v>7.81</v>
      </c>
      <c r="T69" s="202">
        <v>0</v>
      </c>
      <c r="U69" s="202">
        <v>24.74</v>
      </c>
      <c r="V69" s="202">
        <v>6.15</v>
      </c>
      <c r="W69" s="202">
        <v>13.29</v>
      </c>
      <c r="X69" s="202">
        <v>42.82</v>
      </c>
      <c r="Y69" s="202">
        <v>0</v>
      </c>
      <c r="Z69">
        <v>0</v>
      </c>
      <c r="AA69" s="202">
        <v>0</v>
      </c>
      <c r="AB69" s="202">
        <v>7.01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57.21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75.150000000000006</v>
      </c>
      <c r="AQ69" s="202">
        <v>26.68</v>
      </c>
      <c r="AR69" s="202">
        <v>15.43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4.7699999999999996</v>
      </c>
      <c r="L70" s="202">
        <v>366.89</v>
      </c>
      <c r="M70" s="202">
        <v>27.22</v>
      </c>
      <c r="N70" s="202">
        <v>35.130000000000003</v>
      </c>
      <c r="O70" s="202">
        <v>0</v>
      </c>
      <c r="P70" s="202">
        <v>41.31</v>
      </c>
      <c r="Q70" s="202">
        <v>6.08</v>
      </c>
      <c r="R70" s="202">
        <v>6.27</v>
      </c>
      <c r="S70" s="202">
        <v>7.81</v>
      </c>
      <c r="T70" s="202">
        <v>0</v>
      </c>
      <c r="U70" s="202">
        <v>24.78</v>
      </c>
      <c r="V70" s="202">
        <v>6.15</v>
      </c>
      <c r="W70" s="202">
        <v>13.29</v>
      </c>
      <c r="X70" s="202">
        <v>42.82</v>
      </c>
      <c r="Y70" s="202">
        <v>0</v>
      </c>
      <c r="Z70">
        <v>0</v>
      </c>
      <c r="AA70" s="202">
        <v>0</v>
      </c>
      <c r="AB70" s="202">
        <v>7.01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69.61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75.150000000000006</v>
      </c>
      <c r="AQ70" s="202">
        <v>26.68</v>
      </c>
      <c r="AR70" s="202">
        <v>9.8699999999999992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</v>
      </c>
      <c r="L71" s="202">
        <v>200.8</v>
      </c>
      <c r="M71" s="202">
        <v>27.22</v>
      </c>
      <c r="N71" s="202">
        <v>35.130000000000003</v>
      </c>
      <c r="O71" s="202">
        <v>0</v>
      </c>
      <c r="P71" s="202">
        <v>41.31</v>
      </c>
      <c r="Q71" s="202">
        <v>6.08</v>
      </c>
      <c r="R71" s="202">
        <v>6.27</v>
      </c>
      <c r="S71" s="202">
        <v>7.81</v>
      </c>
      <c r="T71" s="202">
        <v>0</v>
      </c>
      <c r="U71" s="202">
        <v>24.78</v>
      </c>
      <c r="V71" s="202">
        <v>6.15</v>
      </c>
      <c r="W71" s="202">
        <v>13.29</v>
      </c>
      <c r="X71" s="202">
        <v>42.82</v>
      </c>
      <c r="Y71" s="202">
        <v>0</v>
      </c>
      <c r="Z71">
        <v>0</v>
      </c>
      <c r="AA71" s="202">
        <v>0</v>
      </c>
      <c r="AB71" s="202">
        <v>7.58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69.61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75.150000000000006</v>
      </c>
      <c r="AQ71" s="202">
        <v>26.68</v>
      </c>
      <c r="AR71" s="202">
        <v>4.57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</v>
      </c>
      <c r="L72" s="202">
        <v>200.8</v>
      </c>
      <c r="M72" s="202">
        <v>27.22</v>
      </c>
      <c r="N72" s="202">
        <v>35.130000000000003</v>
      </c>
      <c r="O72" s="202">
        <v>0</v>
      </c>
      <c r="P72" s="202">
        <v>41.31</v>
      </c>
      <c r="Q72" s="202">
        <v>6.08</v>
      </c>
      <c r="R72" s="202">
        <v>6.27</v>
      </c>
      <c r="S72" s="202">
        <v>7.81</v>
      </c>
      <c r="T72" s="202">
        <v>0</v>
      </c>
      <c r="U72" s="202">
        <v>24.78</v>
      </c>
      <c r="V72" s="202">
        <v>6.15</v>
      </c>
      <c r="W72" s="202">
        <v>13.29</v>
      </c>
      <c r="X72" s="202">
        <v>42.82</v>
      </c>
      <c r="Y72" s="202">
        <v>0</v>
      </c>
      <c r="Z72">
        <v>0</v>
      </c>
      <c r="AA72" s="202">
        <v>0</v>
      </c>
      <c r="AB72" s="202">
        <v>7.58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69.61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75.150000000000006</v>
      </c>
      <c r="AQ72" s="202">
        <v>26.68</v>
      </c>
      <c r="AR72" s="202">
        <v>1.7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</v>
      </c>
      <c r="L73" s="202">
        <v>200.8</v>
      </c>
      <c r="M73" s="202">
        <v>27.22</v>
      </c>
      <c r="N73" s="202">
        <v>35.130000000000003</v>
      </c>
      <c r="O73" s="202">
        <v>0</v>
      </c>
      <c r="P73" s="202">
        <v>41.31</v>
      </c>
      <c r="Q73" s="202">
        <v>6.08</v>
      </c>
      <c r="R73" s="202">
        <v>6.27</v>
      </c>
      <c r="S73" s="202">
        <v>7.81</v>
      </c>
      <c r="T73" s="202">
        <v>0</v>
      </c>
      <c r="U73" s="202">
        <v>24.78</v>
      </c>
      <c r="V73" s="202">
        <v>6.15</v>
      </c>
      <c r="W73" s="202">
        <v>13.29</v>
      </c>
      <c r="X73" s="202">
        <v>42.82</v>
      </c>
      <c r="Y73" s="202">
        <v>0</v>
      </c>
      <c r="Z73">
        <v>0</v>
      </c>
      <c r="AA73" s="202">
        <v>0</v>
      </c>
      <c r="AB73" s="202">
        <v>7.58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69.61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75.150000000000006</v>
      </c>
      <c r="AQ73" s="202">
        <v>26.68</v>
      </c>
      <c r="AR73" s="202">
        <v>0.72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5</v>
      </c>
      <c r="L74" s="202">
        <v>200.8</v>
      </c>
      <c r="M74" s="202">
        <v>27.22</v>
      </c>
      <c r="N74" s="202">
        <v>35.130000000000003</v>
      </c>
      <c r="O74" s="202">
        <v>0</v>
      </c>
      <c r="P74" s="202">
        <v>41.31</v>
      </c>
      <c r="Q74" s="202">
        <v>6.08</v>
      </c>
      <c r="R74" s="202">
        <v>6.27</v>
      </c>
      <c r="S74" s="202">
        <v>7.81</v>
      </c>
      <c r="T74" s="202">
        <v>0</v>
      </c>
      <c r="U74" s="202">
        <v>24.78</v>
      </c>
      <c r="V74" s="202">
        <v>6.15</v>
      </c>
      <c r="W74" s="202">
        <v>13.29</v>
      </c>
      <c r="X74" s="202">
        <v>42.82</v>
      </c>
      <c r="Y74" s="202">
        <v>0</v>
      </c>
      <c r="Z74">
        <v>0</v>
      </c>
      <c r="AA74" s="202">
        <v>0</v>
      </c>
      <c r="AB74" s="202">
        <v>7.58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69.61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75.150000000000006</v>
      </c>
      <c r="AQ74" s="202">
        <v>26.68</v>
      </c>
      <c r="AR74" s="202">
        <v>0.4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4.01</v>
      </c>
      <c r="L75" s="202">
        <v>200.8</v>
      </c>
      <c r="M75" s="202">
        <v>27.22</v>
      </c>
      <c r="N75" s="202">
        <v>35.130000000000003</v>
      </c>
      <c r="O75" s="202">
        <v>0</v>
      </c>
      <c r="P75" s="202">
        <v>41.31</v>
      </c>
      <c r="Q75" s="202">
        <v>6.08</v>
      </c>
      <c r="R75" s="202">
        <v>6.24</v>
      </c>
      <c r="S75" s="202">
        <v>7.77</v>
      </c>
      <c r="T75" s="202">
        <v>0</v>
      </c>
      <c r="U75" s="202">
        <v>24.78</v>
      </c>
      <c r="V75" s="202">
        <v>6.15</v>
      </c>
      <c r="W75" s="202">
        <v>13.29</v>
      </c>
      <c r="X75" s="202">
        <v>42.82</v>
      </c>
      <c r="Y75" s="202">
        <v>0</v>
      </c>
      <c r="Z75">
        <v>0</v>
      </c>
      <c r="AA75" s="202">
        <v>0</v>
      </c>
      <c r="AB75" s="202">
        <v>7.58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69.61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75.150000000000006</v>
      </c>
      <c r="AQ75" s="202">
        <v>26.68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4.59</v>
      </c>
      <c r="L76" s="202">
        <v>200.8</v>
      </c>
      <c r="M76" s="202">
        <v>27.22</v>
      </c>
      <c r="N76" s="202">
        <v>35.130000000000003</v>
      </c>
      <c r="O76" s="202">
        <v>0</v>
      </c>
      <c r="P76" s="202">
        <v>41.31</v>
      </c>
      <c r="Q76" s="202">
        <v>6.08</v>
      </c>
      <c r="R76" s="202">
        <v>6.27</v>
      </c>
      <c r="S76" s="202">
        <v>7.81</v>
      </c>
      <c r="T76" s="202">
        <v>0</v>
      </c>
      <c r="U76" s="202">
        <v>24.78</v>
      </c>
      <c r="V76" s="202">
        <v>6.15</v>
      </c>
      <c r="W76" s="202">
        <v>13.29</v>
      </c>
      <c r="X76" s="202">
        <v>42.82</v>
      </c>
      <c r="Y76" s="202">
        <v>0</v>
      </c>
      <c r="Z76">
        <v>0</v>
      </c>
      <c r="AA76" s="202">
        <v>0</v>
      </c>
      <c r="AB76" s="202">
        <v>7.58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69.61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75.150000000000006</v>
      </c>
      <c r="AQ76" s="202">
        <v>26.68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4.82</v>
      </c>
      <c r="L77" s="202">
        <v>200.8</v>
      </c>
      <c r="M77" s="202">
        <v>27.22</v>
      </c>
      <c r="N77" s="202">
        <v>35.130000000000003</v>
      </c>
      <c r="O77" s="202">
        <v>0</v>
      </c>
      <c r="P77" s="202">
        <v>41.31</v>
      </c>
      <c r="Q77" s="202">
        <v>6.08</v>
      </c>
      <c r="R77" s="202">
        <v>6.27</v>
      </c>
      <c r="S77" s="202">
        <v>7.81</v>
      </c>
      <c r="T77" s="202">
        <v>0</v>
      </c>
      <c r="U77" s="202">
        <v>24.78</v>
      </c>
      <c r="V77" s="202">
        <v>6.15</v>
      </c>
      <c r="W77" s="202">
        <v>13.29</v>
      </c>
      <c r="X77" s="202">
        <v>42.82</v>
      </c>
      <c r="Y77" s="202">
        <v>0</v>
      </c>
      <c r="Z77">
        <v>0</v>
      </c>
      <c r="AA77" s="202">
        <v>0</v>
      </c>
      <c r="AB77" s="202">
        <v>7.58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69.61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75.150000000000006</v>
      </c>
      <c r="AQ77" s="202">
        <v>26.68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4.82</v>
      </c>
      <c r="L78" s="202">
        <v>200.8</v>
      </c>
      <c r="M78" s="202">
        <v>27.22</v>
      </c>
      <c r="N78" s="202">
        <v>35.130000000000003</v>
      </c>
      <c r="O78" s="202">
        <v>0</v>
      </c>
      <c r="P78" s="202">
        <v>41.31</v>
      </c>
      <c r="Q78" s="202">
        <v>6.08</v>
      </c>
      <c r="R78" s="202">
        <v>6.27</v>
      </c>
      <c r="S78" s="202">
        <v>7.81</v>
      </c>
      <c r="T78" s="202">
        <v>0</v>
      </c>
      <c r="U78" s="202">
        <v>24.78</v>
      </c>
      <c r="V78" s="202">
        <v>6.15</v>
      </c>
      <c r="W78" s="202">
        <v>13.29</v>
      </c>
      <c r="X78" s="202">
        <v>42.82</v>
      </c>
      <c r="Y78" s="202">
        <v>0</v>
      </c>
      <c r="Z78">
        <v>0</v>
      </c>
      <c r="AA78" s="202">
        <v>0</v>
      </c>
      <c r="AB78" s="202">
        <v>7.58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69.61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75.150000000000006</v>
      </c>
      <c r="AQ78" s="202">
        <v>26.68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5.97</v>
      </c>
      <c r="L79" s="202">
        <v>322.48</v>
      </c>
      <c r="M79" s="202">
        <v>27.22</v>
      </c>
      <c r="N79" s="202">
        <v>35.130000000000003</v>
      </c>
      <c r="O79" s="202">
        <v>0</v>
      </c>
      <c r="P79" s="202">
        <v>41.31</v>
      </c>
      <c r="Q79" s="202">
        <v>6.08</v>
      </c>
      <c r="R79" s="202">
        <v>6.34</v>
      </c>
      <c r="S79" s="202">
        <v>7.81</v>
      </c>
      <c r="T79" s="202">
        <v>0</v>
      </c>
      <c r="U79" s="202">
        <v>24.78</v>
      </c>
      <c r="V79" s="202">
        <v>6.15</v>
      </c>
      <c r="W79" s="202">
        <v>13.29</v>
      </c>
      <c r="X79" s="202">
        <v>42.82</v>
      </c>
      <c r="Y79" s="202">
        <v>0</v>
      </c>
      <c r="Z79">
        <v>0</v>
      </c>
      <c r="AA79" s="202">
        <v>0</v>
      </c>
      <c r="AB79" s="202">
        <v>8.15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75.150000000000006</v>
      </c>
      <c r="AQ79" s="202">
        <v>26.68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4.97</v>
      </c>
      <c r="L80" s="202">
        <v>366.89</v>
      </c>
      <c r="M80" s="202">
        <v>27.22</v>
      </c>
      <c r="N80" s="202">
        <v>35.130000000000003</v>
      </c>
      <c r="O80" s="202">
        <v>0</v>
      </c>
      <c r="P80" s="202">
        <v>41.31</v>
      </c>
      <c r="Q80" s="202">
        <v>6.08</v>
      </c>
      <c r="R80" s="202">
        <v>6.27</v>
      </c>
      <c r="S80" s="202">
        <v>7.81</v>
      </c>
      <c r="T80" s="202">
        <v>0</v>
      </c>
      <c r="U80" s="202">
        <v>24.78</v>
      </c>
      <c r="V80" s="202">
        <v>6.15</v>
      </c>
      <c r="W80" s="202">
        <v>13.29</v>
      </c>
      <c r="X80" s="202">
        <v>42.82</v>
      </c>
      <c r="Y80" s="202">
        <v>0</v>
      </c>
      <c r="Z80">
        <v>0</v>
      </c>
      <c r="AA80" s="202">
        <v>0</v>
      </c>
      <c r="AB80" s="202">
        <v>8.15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75.150000000000006</v>
      </c>
      <c r="AQ80" s="202">
        <v>26.68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4.9000000000000004</v>
      </c>
      <c r="L81" s="202">
        <v>366.89</v>
      </c>
      <c r="M81" s="202">
        <v>27.22</v>
      </c>
      <c r="N81" s="202">
        <v>35.130000000000003</v>
      </c>
      <c r="O81" s="202">
        <v>0</v>
      </c>
      <c r="P81" s="202">
        <v>41.31</v>
      </c>
      <c r="Q81" s="202">
        <v>6.08</v>
      </c>
      <c r="R81" s="202">
        <v>6.27</v>
      </c>
      <c r="S81" s="202">
        <v>7.81</v>
      </c>
      <c r="T81" s="202">
        <v>0</v>
      </c>
      <c r="U81" s="202">
        <v>24.78</v>
      </c>
      <c r="V81" s="202">
        <v>6.15</v>
      </c>
      <c r="W81" s="202">
        <v>12.39</v>
      </c>
      <c r="X81" s="202">
        <v>42.82</v>
      </c>
      <c r="Y81" s="202">
        <v>0</v>
      </c>
      <c r="Z81">
        <v>0</v>
      </c>
      <c r="AA81" s="202">
        <v>0</v>
      </c>
      <c r="AB81" s="202">
        <v>8.15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75.150000000000006</v>
      </c>
      <c r="AQ81" s="202">
        <v>26.68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4.9000000000000004</v>
      </c>
      <c r="L82" s="202">
        <v>366.89</v>
      </c>
      <c r="M82" s="202">
        <v>27.22</v>
      </c>
      <c r="N82" s="202">
        <v>35.130000000000003</v>
      </c>
      <c r="O82" s="202">
        <v>0</v>
      </c>
      <c r="P82" s="202">
        <v>41.31</v>
      </c>
      <c r="Q82" s="202">
        <v>6.08</v>
      </c>
      <c r="R82" s="202">
        <v>6.27</v>
      </c>
      <c r="S82" s="202">
        <v>7.81</v>
      </c>
      <c r="T82" s="202">
        <v>0</v>
      </c>
      <c r="U82" s="202">
        <v>24.78</v>
      </c>
      <c r="V82" s="202">
        <v>6.15</v>
      </c>
      <c r="W82" s="202">
        <v>12.39</v>
      </c>
      <c r="X82" s="202">
        <v>42.82</v>
      </c>
      <c r="Y82" s="202">
        <v>0</v>
      </c>
      <c r="Z82">
        <v>0</v>
      </c>
      <c r="AA82" s="202">
        <v>0</v>
      </c>
      <c r="AB82" s="202">
        <v>8.15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58.45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75.150000000000006</v>
      </c>
      <c r="AQ82" s="202">
        <v>26.68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2.5299999999999998</v>
      </c>
      <c r="L83" s="202">
        <v>366.89</v>
      </c>
      <c r="M83" s="202">
        <v>27.22</v>
      </c>
      <c r="N83" s="202">
        <v>35.130000000000003</v>
      </c>
      <c r="O83" s="202">
        <v>0</v>
      </c>
      <c r="P83" s="202">
        <v>41.31</v>
      </c>
      <c r="Q83" s="202">
        <v>3.37</v>
      </c>
      <c r="R83" s="202">
        <v>6.27</v>
      </c>
      <c r="S83" s="202">
        <v>7.81</v>
      </c>
      <c r="T83" s="202">
        <v>0</v>
      </c>
      <c r="U83" s="202">
        <v>24.78</v>
      </c>
      <c r="V83" s="202">
        <v>6.15</v>
      </c>
      <c r="W83" s="202">
        <v>12.39</v>
      </c>
      <c r="X83" s="202">
        <v>42.82</v>
      </c>
      <c r="Y83" s="202">
        <v>0</v>
      </c>
      <c r="Z83">
        <v>0</v>
      </c>
      <c r="AA83" s="202">
        <v>0</v>
      </c>
      <c r="AB83" s="202">
        <v>8.15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58.45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75.150000000000006</v>
      </c>
      <c r="AQ83" s="202">
        <v>26.68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2.5299999999999998</v>
      </c>
      <c r="L84" s="202">
        <v>298.87</v>
      </c>
      <c r="M84" s="202">
        <v>27.22</v>
      </c>
      <c r="N84" s="202">
        <v>35.130000000000003</v>
      </c>
      <c r="O84" s="202">
        <v>0</v>
      </c>
      <c r="P84" s="202">
        <v>41.31</v>
      </c>
      <c r="Q84" s="202">
        <v>3.37</v>
      </c>
      <c r="R84" s="202">
        <v>6.27</v>
      </c>
      <c r="S84" s="202">
        <v>7.81</v>
      </c>
      <c r="T84" s="202">
        <v>0</v>
      </c>
      <c r="U84" s="202">
        <v>24.78</v>
      </c>
      <c r="V84" s="202">
        <v>6.15</v>
      </c>
      <c r="W84" s="202">
        <v>12.39</v>
      </c>
      <c r="X84" s="202">
        <v>42.82</v>
      </c>
      <c r="Y84" s="202">
        <v>0</v>
      </c>
      <c r="Z84">
        <v>0</v>
      </c>
      <c r="AA84" s="202">
        <v>0</v>
      </c>
      <c r="AB84" s="202">
        <v>8.15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58.45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75.150000000000006</v>
      </c>
      <c r="AQ84" s="202">
        <v>26.68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2.5299999999999998</v>
      </c>
      <c r="L85" s="202">
        <v>241.03</v>
      </c>
      <c r="M85" s="202">
        <v>27.22</v>
      </c>
      <c r="N85" s="202">
        <v>35.130000000000003</v>
      </c>
      <c r="O85" s="202">
        <v>0</v>
      </c>
      <c r="P85" s="202">
        <v>41.31</v>
      </c>
      <c r="Q85" s="202">
        <v>3.37</v>
      </c>
      <c r="R85" s="202">
        <v>6.27</v>
      </c>
      <c r="S85" s="202">
        <v>7.81</v>
      </c>
      <c r="T85" s="202">
        <v>0</v>
      </c>
      <c r="U85" s="202">
        <v>24.78</v>
      </c>
      <c r="V85" s="202">
        <v>6.15</v>
      </c>
      <c r="W85" s="202">
        <v>12.39</v>
      </c>
      <c r="X85" s="202">
        <v>42.82</v>
      </c>
      <c r="Y85" s="202">
        <v>0</v>
      </c>
      <c r="Z85">
        <v>0</v>
      </c>
      <c r="AA85" s="202">
        <v>0</v>
      </c>
      <c r="AB85" s="202">
        <v>8.15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58.45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75.150000000000006</v>
      </c>
      <c r="AQ85" s="202">
        <v>26.68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2.5299999999999998</v>
      </c>
      <c r="L86" s="202">
        <v>204.39</v>
      </c>
      <c r="M86" s="202">
        <v>27.22</v>
      </c>
      <c r="N86" s="202">
        <v>35.130000000000003</v>
      </c>
      <c r="O86" s="202">
        <v>0</v>
      </c>
      <c r="P86" s="202">
        <v>41.31</v>
      </c>
      <c r="Q86" s="202">
        <v>3.37</v>
      </c>
      <c r="R86" s="202">
        <v>6.27</v>
      </c>
      <c r="S86" s="202">
        <v>7.81</v>
      </c>
      <c r="T86" s="202">
        <v>0</v>
      </c>
      <c r="U86" s="202">
        <v>24.78</v>
      </c>
      <c r="V86" s="202">
        <v>6.15</v>
      </c>
      <c r="W86" s="202">
        <v>12.39</v>
      </c>
      <c r="X86" s="202">
        <v>42.82</v>
      </c>
      <c r="Y86" s="202">
        <v>0</v>
      </c>
      <c r="Z86">
        <v>0</v>
      </c>
      <c r="AA86" s="202">
        <v>0</v>
      </c>
      <c r="AB86" s="202">
        <v>8.15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58.45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75.150000000000006</v>
      </c>
      <c r="AQ86" s="202">
        <v>26.68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2.33</v>
      </c>
      <c r="L87" s="202">
        <v>204.39</v>
      </c>
      <c r="M87" s="202">
        <v>27.22</v>
      </c>
      <c r="N87" s="202">
        <v>35.130000000000003</v>
      </c>
      <c r="O87" s="202">
        <v>0</v>
      </c>
      <c r="P87" s="202">
        <v>41.31</v>
      </c>
      <c r="Q87" s="202">
        <v>3.37</v>
      </c>
      <c r="R87" s="202">
        <v>3.45</v>
      </c>
      <c r="S87" s="202">
        <v>4.34</v>
      </c>
      <c r="T87" s="202">
        <v>0</v>
      </c>
      <c r="U87" s="202">
        <v>24.78</v>
      </c>
      <c r="V87" s="202">
        <v>6.15</v>
      </c>
      <c r="W87" s="202">
        <v>12.39</v>
      </c>
      <c r="X87" s="202">
        <v>42.82</v>
      </c>
      <c r="Y87" s="202">
        <v>0</v>
      </c>
      <c r="Z87">
        <v>0</v>
      </c>
      <c r="AA87" s="202">
        <v>0</v>
      </c>
      <c r="AB87" s="202">
        <v>8.15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58.45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75.150000000000006</v>
      </c>
      <c r="AQ87" s="202">
        <v>7.71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2.4700000000000002</v>
      </c>
      <c r="L88" s="202">
        <v>204.39</v>
      </c>
      <c r="M88" s="202">
        <v>27.22</v>
      </c>
      <c r="N88" s="202">
        <v>35.130000000000003</v>
      </c>
      <c r="O88" s="202">
        <v>0</v>
      </c>
      <c r="P88" s="202">
        <v>41.31</v>
      </c>
      <c r="Q88" s="202">
        <v>3.37</v>
      </c>
      <c r="R88" s="202">
        <v>3.45</v>
      </c>
      <c r="S88" s="202">
        <v>4.34</v>
      </c>
      <c r="T88" s="202">
        <v>0</v>
      </c>
      <c r="U88" s="202">
        <v>24.78</v>
      </c>
      <c r="V88" s="202">
        <v>6.15</v>
      </c>
      <c r="W88" s="202">
        <v>12.39</v>
      </c>
      <c r="X88" s="202">
        <v>42.82</v>
      </c>
      <c r="Y88" s="202">
        <v>0</v>
      </c>
      <c r="Z88">
        <v>0</v>
      </c>
      <c r="AA88" s="202">
        <v>0</v>
      </c>
      <c r="AB88" s="202">
        <v>8.15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58.45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75.150000000000006</v>
      </c>
      <c r="AQ88" s="202">
        <v>7.71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2.48</v>
      </c>
      <c r="L89" s="202">
        <v>204.39</v>
      </c>
      <c r="M89" s="202">
        <v>27.22</v>
      </c>
      <c r="N89" s="202">
        <v>35.130000000000003</v>
      </c>
      <c r="O89" s="202">
        <v>0</v>
      </c>
      <c r="P89" s="202">
        <v>41.31</v>
      </c>
      <c r="Q89" s="202">
        <v>3.37</v>
      </c>
      <c r="R89" s="202">
        <v>3.45</v>
      </c>
      <c r="S89" s="202">
        <v>4.34</v>
      </c>
      <c r="T89" s="202">
        <v>0</v>
      </c>
      <c r="U89" s="202">
        <v>24.78</v>
      </c>
      <c r="V89" s="202">
        <v>6.15</v>
      </c>
      <c r="W89" s="202">
        <v>12.39</v>
      </c>
      <c r="X89" s="202">
        <v>42.82</v>
      </c>
      <c r="Y89" s="202">
        <v>0</v>
      </c>
      <c r="Z89">
        <v>0</v>
      </c>
      <c r="AA89" s="202">
        <v>0</v>
      </c>
      <c r="AB89" s="202">
        <v>8.15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58.45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75.150000000000006</v>
      </c>
      <c r="AQ89" s="202">
        <v>7.71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2.48</v>
      </c>
      <c r="L90" s="202">
        <v>204.39</v>
      </c>
      <c r="M90" s="202">
        <v>27.22</v>
      </c>
      <c r="N90" s="202">
        <v>35.130000000000003</v>
      </c>
      <c r="O90" s="202">
        <v>0</v>
      </c>
      <c r="P90" s="202">
        <v>41.31</v>
      </c>
      <c r="Q90" s="202">
        <v>3.37</v>
      </c>
      <c r="R90" s="202">
        <v>3.45</v>
      </c>
      <c r="S90" s="202">
        <v>4.34</v>
      </c>
      <c r="T90" s="202">
        <v>0</v>
      </c>
      <c r="U90" s="202">
        <v>24.78</v>
      </c>
      <c r="V90" s="202">
        <v>6.15</v>
      </c>
      <c r="W90" s="202">
        <v>12.39</v>
      </c>
      <c r="X90" s="202">
        <v>42.82</v>
      </c>
      <c r="Y90" s="202">
        <v>0</v>
      </c>
      <c r="Z90">
        <v>0</v>
      </c>
      <c r="AA90" s="202">
        <v>0</v>
      </c>
      <c r="AB90" s="202">
        <v>8.15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58.45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75.150000000000006</v>
      </c>
      <c r="AQ90" s="202">
        <v>7.71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2.48</v>
      </c>
      <c r="L91" s="202">
        <v>204.39</v>
      </c>
      <c r="M91" s="202">
        <v>27.22</v>
      </c>
      <c r="N91" s="202">
        <v>35.130000000000003</v>
      </c>
      <c r="O91" s="202">
        <v>0</v>
      </c>
      <c r="P91" s="202">
        <v>41.31</v>
      </c>
      <c r="Q91" s="202">
        <v>3.37</v>
      </c>
      <c r="R91" s="202">
        <v>3.45</v>
      </c>
      <c r="S91" s="202">
        <v>4.34</v>
      </c>
      <c r="T91" s="202">
        <v>0</v>
      </c>
      <c r="U91" s="202">
        <v>24.78</v>
      </c>
      <c r="V91" s="202">
        <v>6.24</v>
      </c>
      <c r="W91" s="202">
        <v>12.39</v>
      </c>
      <c r="X91" s="202">
        <v>42.82</v>
      </c>
      <c r="Y91" s="202">
        <v>0</v>
      </c>
      <c r="Z91">
        <v>0</v>
      </c>
      <c r="AA91" s="202">
        <v>0</v>
      </c>
      <c r="AB91" s="202">
        <v>8.15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53.95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75.86</v>
      </c>
      <c r="AQ91" s="202">
        <v>7.8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2.48</v>
      </c>
      <c r="L92" s="202">
        <v>204.39</v>
      </c>
      <c r="M92" s="202">
        <v>27.22</v>
      </c>
      <c r="N92" s="202">
        <v>35.130000000000003</v>
      </c>
      <c r="O92" s="202">
        <v>0</v>
      </c>
      <c r="P92" s="202">
        <v>41.31</v>
      </c>
      <c r="Q92" s="202">
        <v>3.37</v>
      </c>
      <c r="R92" s="202">
        <v>3.45</v>
      </c>
      <c r="S92" s="202">
        <v>4.34</v>
      </c>
      <c r="T92" s="202">
        <v>0</v>
      </c>
      <c r="U92" s="202">
        <v>24.78</v>
      </c>
      <c r="V92" s="202">
        <v>6.15</v>
      </c>
      <c r="W92" s="202">
        <v>12.39</v>
      </c>
      <c r="X92" s="202">
        <v>42.82</v>
      </c>
      <c r="Y92" s="202">
        <v>0</v>
      </c>
      <c r="Z92">
        <v>0</v>
      </c>
      <c r="AA92" s="202">
        <v>0</v>
      </c>
      <c r="AB92" s="202">
        <v>8.15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53.95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75.86</v>
      </c>
      <c r="AQ92" s="202">
        <v>7.8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2.48</v>
      </c>
      <c r="L93" s="202">
        <v>204.39</v>
      </c>
      <c r="M93" s="202">
        <v>27.22</v>
      </c>
      <c r="N93" s="202">
        <v>35.130000000000003</v>
      </c>
      <c r="O93" s="202">
        <v>0</v>
      </c>
      <c r="P93" s="202">
        <v>41.31</v>
      </c>
      <c r="Q93" s="202">
        <v>3.37</v>
      </c>
      <c r="R93" s="202">
        <v>3.45</v>
      </c>
      <c r="S93" s="202">
        <v>4.34</v>
      </c>
      <c r="T93" s="202">
        <v>0</v>
      </c>
      <c r="U93" s="202">
        <v>24.78</v>
      </c>
      <c r="V93" s="202">
        <v>5.48</v>
      </c>
      <c r="W93" s="202">
        <v>12.39</v>
      </c>
      <c r="X93" s="202">
        <v>42.82</v>
      </c>
      <c r="Y93" s="202">
        <v>0</v>
      </c>
      <c r="Z93">
        <v>0</v>
      </c>
      <c r="AA93" s="202">
        <v>0</v>
      </c>
      <c r="AB93" s="202">
        <v>8.15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58.45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75.150000000000006</v>
      </c>
      <c r="AQ93" s="202">
        <v>7.71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2.48</v>
      </c>
      <c r="L94" s="202">
        <v>204.39</v>
      </c>
      <c r="M94" s="202">
        <v>27.22</v>
      </c>
      <c r="N94" s="202">
        <v>35.130000000000003</v>
      </c>
      <c r="O94" s="202">
        <v>0</v>
      </c>
      <c r="P94" s="202">
        <v>41.31</v>
      </c>
      <c r="Q94" s="202">
        <v>3.37</v>
      </c>
      <c r="R94" s="202">
        <v>3.45</v>
      </c>
      <c r="S94" s="202">
        <v>4.34</v>
      </c>
      <c r="T94" s="202">
        <v>0</v>
      </c>
      <c r="U94" s="202">
        <v>24.78</v>
      </c>
      <c r="V94" s="202">
        <v>6.15</v>
      </c>
      <c r="W94" s="202">
        <v>12.39</v>
      </c>
      <c r="X94" s="202">
        <v>42.82</v>
      </c>
      <c r="Y94" s="202">
        <v>0</v>
      </c>
      <c r="Z94">
        <v>0</v>
      </c>
      <c r="AA94" s="202">
        <v>0</v>
      </c>
      <c r="AB94" s="202">
        <v>8.15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58.45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19.28</v>
      </c>
      <c r="AQ94" s="202">
        <v>7.71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2.48</v>
      </c>
      <c r="L95" s="202">
        <v>204.39</v>
      </c>
      <c r="M95" s="202">
        <v>27.22</v>
      </c>
      <c r="N95" s="202">
        <v>35.130000000000003</v>
      </c>
      <c r="O95" s="202">
        <v>0</v>
      </c>
      <c r="P95" s="202">
        <v>41.31</v>
      </c>
      <c r="Q95" s="202">
        <v>3.37</v>
      </c>
      <c r="R95" s="202">
        <v>3.45</v>
      </c>
      <c r="S95" s="202">
        <v>4.34</v>
      </c>
      <c r="T95" s="202">
        <v>0</v>
      </c>
      <c r="U95" s="202">
        <v>24.78</v>
      </c>
      <c r="V95" s="202">
        <v>6.15</v>
      </c>
      <c r="W95" s="202">
        <v>12.39</v>
      </c>
      <c r="X95" s="202">
        <v>42.82</v>
      </c>
      <c r="Y95" s="202">
        <v>0</v>
      </c>
      <c r="Z95">
        <v>0</v>
      </c>
      <c r="AA95" s="202">
        <v>0</v>
      </c>
      <c r="AB95" s="202">
        <v>8.15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58.45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19.28</v>
      </c>
      <c r="AQ95" s="202">
        <v>7.71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2.48</v>
      </c>
      <c r="L96" s="202">
        <v>204.39</v>
      </c>
      <c r="M96" s="202">
        <v>27.22</v>
      </c>
      <c r="N96" s="202">
        <v>35.130000000000003</v>
      </c>
      <c r="O96" s="202">
        <v>0</v>
      </c>
      <c r="P96" s="202">
        <v>41.31</v>
      </c>
      <c r="Q96" s="202">
        <v>3.37</v>
      </c>
      <c r="R96" s="202">
        <v>3.45</v>
      </c>
      <c r="S96" s="202">
        <v>4.34</v>
      </c>
      <c r="T96" s="202">
        <v>0</v>
      </c>
      <c r="U96" s="202">
        <v>24.78</v>
      </c>
      <c r="V96" s="202">
        <v>6.15</v>
      </c>
      <c r="W96" s="202">
        <v>12.39</v>
      </c>
      <c r="X96" s="202">
        <v>42.82</v>
      </c>
      <c r="Y96" s="202">
        <v>0</v>
      </c>
      <c r="Z96">
        <v>0</v>
      </c>
      <c r="AA96" s="202">
        <v>0</v>
      </c>
      <c r="AB96" s="202">
        <v>8.15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58.45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19.28</v>
      </c>
      <c r="AQ96" s="202">
        <v>7.71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2.48</v>
      </c>
      <c r="L97" s="202">
        <v>204.39</v>
      </c>
      <c r="M97" s="202">
        <v>27.22</v>
      </c>
      <c r="N97" s="202">
        <v>35.130000000000003</v>
      </c>
      <c r="O97" s="202">
        <v>0</v>
      </c>
      <c r="P97" s="202">
        <v>41.31</v>
      </c>
      <c r="Q97" s="202">
        <v>3.37</v>
      </c>
      <c r="R97" s="202">
        <v>3.45</v>
      </c>
      <c r="S97" s="202">
        <v>4.34</v>
      </c>
      <c r="T97" s="202">
        <v>0</v>
      </c>
      <c r="U97" s="202">
        <v>24.78</v>
      </c>
      <c r="V97" s="202">
        <v>6.15</v>
      </c>
      <c r="W97" s="202">
        <v>12.39</v>
      </c>
      <c r="X97" s="202">
        <v>42.82</v>
      </c>
      <c r="Y97" s="202">
        <v>0</v>
      </c>
      <c r="Z97">
        <v>0</v>
      </c>
      <c r="AA97" s="202">
        <v>0</v>
      </c>
      <c r="AB97" s="202">
        <v>8.15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58.45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19.28</v>
      </c>
      <c r="AQ97" s="202">
        <v>7.72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2.48</v>
      </c>
      <c r="L98" s="202">
        <v>204.39</v>
      </c>
      <c r="M98" s="202">
        <v>27.22</v>
      </c>
      <c r="N98" s="202">
        <v>35.130000000000003</v>
      </c>
      <c r="O98" s="202">
        <v>0</v>
      </c>
      <c r="P98" s="202">
        <v>41.31</v>
      </c>
      <c r="Q98" s="202">
        <v>3.37</v>
      </c>
      <c r="R98" s="202">
        <v>3.45</v>
      </c>
      <c r="S98" s="202">
        <v>4.34</v>
      </c>
      <c r="T98" s="202">
        <v>0</v>
      </c>
      <c r="U98" s="202">
        <v>24.78</v>
      </c>
      <c r="V98" s="202">
        <v>6.15</v>
      </c>
      <c r="W98" s="202">
        <v>12.39</v>
      </c>
      <c r="X98" s="202">
        <v>42.82</v>
      </c>
      <c r="Y98" s="202">
        <v>0</v>
      </c>
      <c r="Z98">
        <v>0</v>
      </c>
      <c r="AA98" s="202">
        <v>0</v>
      </c>
      <c r="AB98" s="202">
        <v>8.15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58.45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19.28</v>
      </c>
      <c r="AQ98" s="202">
        <v>7.72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7.1000000000000063E-2</v>
      </c>
      <c r="L99">
        <f t="shared" si="0"/>
        <v>5.3548949999999946</v>
      </c>
      <c r="M99">
        <f t="shared" si="0"/>
        <v>0.45494249999999992</v>
      </c>
      <c r="N99">
        <f t="shared" si="0"/>
        <v>0.84312000000000187</v>
      </c>
      <c r="O99">
        <f t="shared" si="0"/>
        <v>0</v>
      </c>
      <c r="P99">
        <f t="shared" si="0"/>
        <v>0.99198249999999899</v>
      </c>
      <c r="Q99">
        <f t="shared" si="0"/>
        <v>9.1477500000000003E-2</v>
      </c>
      <c r="R99">
        <f t="shared" si="0"/>
        <v>0.10392249999999983</v>
      </c>
      <c r="S99">
        <f t="shared" si="0"/>
        <v>0.13048999999999997</v>
      </c>
      <c r="T99">
        <f t="shared" si="0"/>
        <v>0</v>
      </c>
      <c r="U99">
        <f t="shared" si="0"/>
        <v>0.58735500000000029</v>
      </c>
      <c r="V99">
        <f t="shared" si="0"/>
        <v>0.12025999999999984</v>
      </c>
      <c r="W99">
        <f t="shared" si="0"/>
        <v>0.31449750000000021</v>
      </c>
      <c r="X99">
        <f t="shared" si="0"/>
        <v>1.0146850000000016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0.15814249999999982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1.0002274999999998</v>
      </c>
      <c r="AJ99">
        <f t="shared" si="0"/>
        <v>4.2445000000000004E-2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3.2650000000000001E-3</v>
      </c>
      <c r="AO99">
        <f t="shared" si="0"/>
        <v>0</v>
      </c>
      <c r="AP99">
        <f t="shared" si="0"/>
        <v>1.0469000000000004</v>
      </c>
      <c r="AQ99">
        <f t="shared" si="0"/>
        <v>0.33526750000000011</v>
      </c>
      <c r="AR99">
        <f t="shared" si="0"/>
        <v>0.24939250000000016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1.49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1.49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1.49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1.49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19.63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1.49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19.63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1.49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19.63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1.49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19.63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1.49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19.63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1.49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19.600000000000001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1.49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19.600000000000001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1.49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19.600000000000001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1.49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19.600000000000001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1.49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19.600000000000001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1.49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19.600000000000001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2.19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2.19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2.19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2.19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2.19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2.19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2.19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2.19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2.19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2.19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1.49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2.19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1.49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2.19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1.49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2.19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1.49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2.19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1.49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2.19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1.49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2.19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1.49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2.19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1.49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2.19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1.49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2.19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1.49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2.19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1.49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2.19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1.49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2.19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1.49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2.19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1.49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2.19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1.49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2.19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1.49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2.19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1.49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2.19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1.49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2.19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1.49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9.32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1.49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18.64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1.49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1.49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1.49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1.49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1.49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1.49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1.49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19.600000000000001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1.49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19.600000000000001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1.49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19.600000000000001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1.49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19.600000000000001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1.49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19.600000000000001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1.49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19.600000000000001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1.49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19.600000000000001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1.49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19.600000000000001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1.49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1.49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1.49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1.49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1.49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1.49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1.49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1.49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1.49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1.49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1.49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1.49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1.49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1.49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1.49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1.49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19.600000000000001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1.49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19.600000000000001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1.49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19.600000000000001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1.49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19.600000000000001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1.49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19.600000000000001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1.49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19.600000000000001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1.49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19.600000000000001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1.49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19.600000000000001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1.49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19.600000000000001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1.49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1.49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1.49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19.600000000000001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1.49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19.600000000000001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1.49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19.600000000000001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1.49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19.600000000000001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1.49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19.600000000000001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1.49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19.600000000000001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2.9799999999999958E-2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0.33882749999999978</v>
      </c>
      <c r="AJ99">
        <f t="shared" si="0"/>
        <v>1.4234999999999996E-2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1.0950000000000001E-3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0.55000000000000004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0.55000000000000004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0.55000000000000004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0.55000000000000004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0.55000000000000004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0.55000000000000004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0.55000000000000004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0.55000000000000004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0.55000000000000004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0.55000000000000004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0.55000000000000004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0.55000000000000004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0.55000000000000004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0.55000000000000004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0.55000000000000004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0.55000000000000004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0.55000000000000004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0.55000000000000004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0.55000000000000004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0.55000000000000004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0.55000000000000004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0.55000000000000004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0.55000000000000004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0.55000000000000004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0.55000000000000004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0.55000000000000004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0.55000000000000004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0.55000000000000004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2.86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5.73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9.8507499999999873E-2</v>
      </c>
      <c r="AJ99">
        <f t="shared" si="0"/>
        <v>3.5750000000000014E-3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2.7500000000000002E-4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0</v>
      </c>
      <c r="D3" s="25">
        <v>28.33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221.83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0</v>
      </c>
      <c r="D4" s="25">
        <v>29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0</v>
      </c>
      <c r="D5" s="25">
        <v>29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0</v>
      </c>
      <c r="D6" s="25">
        <v>29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0</v>
      </c>
      <c r="D7" s="25">
        <v>29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0</v>
      </c>
      <c r="D8" s="25">
        <v>29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0</v>
      </c>
      <c r="D9" s="25">
        <v>29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0</v>
      </c>
      <c r="D10" s="25">
        <v>29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0</v>
      </c>
      <c r="D11" s="25">
        <v>30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0</v>
      </c>
      <c r="D12" s="25">
        <v>30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0</v>
      </c>
      <c r="D13" s="25">
        <v>30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0</v>
      </c>
      <c r="D14" s="25">
        <v>30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0</v>
      </c>
      <c r="D15" s="25">
        <v>30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0</v>
      </c>
      <c r="D16" s="25">
        <v>30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0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0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0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203.84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0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203.84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0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203.84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0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203.84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0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30</v>
      </c>
    </row>
    <row r="24" spans="1:16">
      <c r="A24" t="s">
        <v>66</v>
      </c>
      <c r="C24" s="25">
        <v>0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30</v>
      </c>
    </row>
    <row r="25" spans="1:16">
      <c r="A25" t="s">
        <v>67</v>
      </c>
      <c r="C25" s="25">
        <v>0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30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0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30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0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30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0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30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0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30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0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30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0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30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0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30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0</v>
      </c>
      <c r="D33" s="25">
        <v>29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30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0</v>
      </c>
      <c r="D34" s="25">
        <v>29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30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0</v>
      </c>
      <c r="D35" s="25">
        <v>29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30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0</v>
      </c>
      <c r="D36" s="25">
        <v>25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30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0</v>
      </c>
      <c r="D37" s="25">
        <v>29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30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0</v>
      </c>
      <c r="D38" s="25">
        <v>29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30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0</v>
      </c>
      <c r="D39" s="25">
        <v>29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30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0</v>
      </c>
      <c r="D40" s="25">
        <v>29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30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0</v>
      </c>
      <c r="D41" s="25">
        <v>29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30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0</v>
      </c>
      <c r="D42" s="25">
        <v>29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30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0</v>
      </c>
      <c r="D43" s="25">
        <v>29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30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0</v>
      </c>
      <c r="D44" s="25">
        <v>29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30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0</v>
      </c>
      <c r="D45" s="25">
        <v>27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30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0</v>
      </c>
      <c r="D46" s="25">
        <v>27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30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0</v>
      </c>
      <c r="D47" s="25">
        <v>29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30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0</v>
      </c>
      <c r="D48" s="25">
        <v>29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30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0</v>
      </c>
      <c r="D49" s="25">
        <v>29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30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0</v>
      </c>
      <c r="D50" s="25">
        <v>29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30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0</v>
      </c>
      <c r="D51" s="25">
        <v>29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100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0</v>
      </c>
      <c r="D52" s="25">
        <v>29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200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0</v>
      </c>
      <c r="D53" s="25">
        <v>29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0</v>
      </c>
      <c r="D54" s="25">
        <v>29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0</v>
      </c>
      <c r="D55" s="25">
        <v>28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0</v>
      </c>
      <c r="D56" s="25">
        <v>28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0</v>
      </c>
      <c r="D57" s="25">
        <v>28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0</v>
      </c>
      <c r="D58" s="25">
        <v>28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0</v>
      </c>
      <c r="D59" s="25">
        <v>28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0</v>
      </c>
      <c r="D60" s="25">
        <v>28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0</v>
      </c>
      <c r="D61" s="25">
        <v>28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0</v>
      </c>
      <c r="D62" s="25">
        <v>28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0</v>
      </c>
      <c r="D63" s="25">
        <v>27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0</v>
      </c>
      <c r="D64" s="25">
        <v>27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0</v>
      </c>
      <c r="D65" s="25">
        <v>27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0</v>
      </c>
      <c r="D66" s="25">
        <v>27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0</v>
      </c>
      <c r="D67" s="25">
        <v>27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0</v>
      </c>
      <c r="D68" s="25">
        <v>27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0</v>
      </c>
      <c r="D69" s="25">
        <v>27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0</v>
      </c>
      <c r="D70" s="25">
        <v>27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0</v>
      </c>
      <c r="D71" s="25">
        <v>28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304.04000000000002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0</v>
      </c>
      <c r="D72" s="25">
        <v>28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304.04000000000002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0</v>
      </c>
      <c r="D73" s="25">
        <v>28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304.04000000000002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0</v>
      </c>
      <c r="D74" s="25">
        <v>28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304.04000000000002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0</v>
      </c>
      <c r="D75" s="25">
        <v>28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304.04000000000002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0</v>
      </c>
      <c r="D76" s="25">
        <v>28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304.04000000000002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0</v>
      </c>
      <c r="D77" s="25">
        <v>28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304.04000000000002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0</v>
      </c>
      <c r="D78" s="25">
        <v>28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304.04000000000002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0</v>
      </c>
      <c r="D79" s="25">
        <v>29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0</v>
      </c>
      <c r="D80" s="25">
        <v>29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0</v>
      </c>
      <c r="D81" s="25">
        <v>29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0</v>
      </c>
      <c r="D82" s="25">
        <v>29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0</v>
      </c>
      <c r="D83" s="25">
        <v>29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0</v>
      </c>
      <c r="D84" s="25">
        <v>29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0</v>
      </c>
      <c r="D85" s="25">
        <v>29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0</v>
      </c>
      <c r="D86" s="25">
        <v>29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0</v>
      </c>
      <c r="D87" s="25">
        <v>29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0</v>
      </c>
      <c r="D88" s="25">
        <v>29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0</v>
      </c>
      <c r="D89" s="25">
        <v>29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0</v>
      </c>
      <c r="D90" s="25">
        <v>29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0</v>
      </c>
      <c r="D91" s="25">
        <v>29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0</v>
      </c>
      <c r="D92" s="25">
        <v>29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0</v>
      </c>
      <c r="D93" s="25">
        <v>29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0</v>
      </c>
      <c r="D94" s="25">
        <v>29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0</v>
      </c>
      <c r="D95" s="25">
        <v>29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0</v>
      </c>
      <c r="D96" s="25">
        <v>29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0</v>
      </c>
      <c r="D97" s="25">
        <v>29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0</v>
      </c>
      <c r="D98" s="25">
        <v>29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</v>
      </c>
      <c r="D99" s="115">
        <f t="shared" si="0"/>
        <v>0.57133250000000002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4.5198775000000024</v>
      </c>
      <c r="L99" s="115">
        <f t="shared" si="0"/>
        <v>0.19500000000000001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1.4999999999999999E-2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18.82</v>
      </c>
      <c r="E3" s="202">
        <v>0</v>
      </c>
      <c r="F3" s="202">
        <v>0</v>
      </c>
      <c r="G3" s="202">
        <v>30.91</v>
      </c>
      <c r="H3" s="202">
        <v>0</v>
      </c>
      <c r="I3" s="202">
        <v>9.8699999999999992</v>
      </c>
      <c r="J3" s="202">
        <v>29.36</v>
      </c>
      <c r="K3" s="202">
        <v>9.15</v>
      </c>
      <c r="L3" s="202">
        <v>0.34</v>
      </c>
      <c r="M3" s="202">
        <v>1.1200000000000001</v>
      </c>
      <c r="N3" s="202">
        <v>1.87</v>
      </c>
      <c r="O3" s="202">
        <v>2.64</v>
      </c>
      <c r="P3" s="202">
        <v>0.99</v>
      </c>
      <c r="Q3" s="202">
        <v>0.33</v>
      </c>
      <c r="R3" s="202">
        <v>0.33</v>
      </c>
      <c r="S3" s="202">
        <v>0.42</v>
      </c>
      <c r="T3" s="202">
        <v>0</v>
      </c>
      <c r="U3" s="202">
        <v>2.19</v>
      </c>
      <c r="V3" s="202">
        <v>0.33</v>
      </c>
      <c r="W3" s="202">
        <v>0.71</v>
      </c>
      <c r="X3" s="202">
        <v>2.2200000000000002</v>
      </c>
      <c r="Y3" s="202">
        <v>0</v>
      </c>
      <c r="Z3" s="202">
        <v>3.38</v>
      </c>
      <c r="AA3" s="202">
        <v>1.37</v>
      </c>
      <c r="AB3" s="202">
        <v>0</v>
      </c>
      <c r="AC3" s="202">
        <v>0</v>
      </c>
      <c r="AD3" s="202">
        <v>12.46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18.82</v>
      </c>
      <c r="E4" s="202">
        <v>0</v>
      </c>
      <c r="F4" s="202">
        <v>0</v>
      </c>
      <c r="G4" s="202">
        <v>30.91</v>
      </c>
      <c r="H4" s="202">
        <v>0</v>
      </c>
      <c r="I4" s="202">
        <v>9.8699999999999992</v>
      </c>
      <c r="J4" s="202">
        <v>29.36</v>
      </c>
      <c r="K4" s="202">
        <v>9.15</v>
      </c>
      <c r="L4" s="202">
        <v>0.34</v>
      </c>
      <c r="M4" s="202">
        <v>1.1200000000000001</v>
      </c>
      <c r="N4" s="202">
        <v>1.87</v>
      </c>
      <c r="O4" s="202">
        <v>2.64</v>
      </c>
      <c r="P4" s="202">
        <v>0.99</v>
      </c>
      <c r="Q4" s="202">
        <v>0.33</v>
      </c>
      <c r="R4" s="202">
        <v>0.33</v>
      </c>
      <c r="S4" s="202">
        <v>0.42</v>
      </c>
      <c r="T4" s="202">
        <v>0</v>
      </c>
      <c r="U4" s="202">
        <v>2.19</v>
      </c>
      <c r="V4" s="202">
        <v>0.33</v>
      </c>
      <c r="W4" s="202">
        <v>0.71</v>
      </c>
      <c r="X4" s="202">
        <v>2.2200000000000002</v>
      </c>
      <c r="Y4" s="202">
        <v>0</v>
      </c>
      <c r="Z4" s="202">
        <v>3.38</v>
      </c>
      <c r="AA4" s="202">
        <v>1.37</v>
      </c>
      <c r="AB4" s="202">
        <v>0</v>
      </c>
      <c r="AC4" s="202">
        <v>0</v>
      </c>
      <c r="AD4" s="202">
        <v>12.46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18.82</v>
      </c>
      <c r="E5" s="202">
        <v>0</v>
      </c>
      <c r="F5" s="202">
        <v>0</v>
      </c>
      <c r="G5" s="202">
        <v>30.91</v>
      </c>
      <c r="H5" s="202">
        <v>0</v>
      </c>
      <c r="I5" s="202">
        <v>9.8699999999999992</v>
      </c>
      <c r="J5" s="202">
        <v>29.36</v>
      </c>
      <c r="K5" s="202">
        <v>9.15</v>
      </c>
      <c r="L5" s="202">
        <v>0.34</v>
      </c>
      <c r="M5" s="202">
        <v>1.1200000000000001</v>
      </c>
      <c r="N5" s="202">
        <v>1.87</v>
      </c>
      <c r="O5" s="202">
        <v>2.64</v>
      </c>
      <c r="P5" s="202">
        <v>0.99</v>
      </c>
      <c r="Q5" s="202">
        <v>0.33</v>
      </c>
      <c r="R5" s="202">
        <v>0.33</v>
      </c>
      <c r="S5" s="202">
        <v>0.42</v>
      </c>
      <c r="T5" s="202">
        <v>0</v>
      </c>
      <c r="U5" s="202">
        <v>2.19</v>
      </c>
      <c r="V5" s="202">
        <v>0.33</v>
      </c>
      <c r="W5" s="202">
        <v>0.71</v>
      </c>
      <c r="X5" s="202">
        <v>2.2200000000000002</v>
      </c>
      <c r="Y5" s="202">
        <v>0</v>
      </c>
      <c r="Z5" s="202">
        <v>4.4000000000000004</v>
      </c>
      <c r="AA5" s="202">
        <v>1.37</v>
      </c>
      <c r="AB5" s="202">
        <v>0</v>
      </c>
      <c r="AC5" s="202">
        <v>0</v>
      </c>
      <c r="AD5" s="202">
        <v>12.46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18.82</v>
      </c>
      <c r="E6" s="202">
        <v>0</v>
      </c>
      <c r="F6" s="202">
        <v>0</v>
      </c>
      <c r="G6" s="202">
        <v>30.91</v>
      </c>
      <c r="H6" s="202">
        <v>0</v>
      </c>
      <c r="I6" s="202">
        <v>9.8699999999999992</v>
      </c>
      <c r="J6" s="202">
        <v>29.36</v>
      </c>
      <c r="K6" s="202">
        <v>9.15</v>
      </c>
      <c r="L6" s="202">
        <v>0.34</v>
      </c>
      <c r="M6" s="202">
        <v>1.1200000000000001</v>
      </c>
      <c r="N6" s="202">
        <v>1.87</v>
      </c>
      <c r="O6" s="202">
        <v>2.64</v>
      </c>
      <c r="P6" s="202">
        <v>0.99</v>
      </c>
      <c r="Q6" s="202">
        <v>0.33</v>
      </c>
      <c r="R6" s="202">
        <v>0.33</v>
      </c>
      <c r="S6" s="202">
        <v>0.42</v>
      </c>
      <c r="T6" s="202">
        <v>0</v>
      </c>
      <c r="U6" s="202">
        <v>2.19</v>
      </c>
      <c r="V6" s="202">
        <v>0.33</v>
      </c>
      <c r="W6" s="202">
        <v>0.71</v>
      </c>
      <c r="X6" s="202">
        <v>2.2200000000000002</v>
      </c>
      <c r="Y6" s="202">
        <v>0</v>
      </c>
      <c r="Z6" s="202">
        <v>4.4000000000000004</v>
      </c>
      <c r="AA6" s="202">
        <v>1.37</v>
      </c>
      <c r="AB6" s="202">
        <v>0</v>
      </c>
      <c r="AC6" s="202">
        <v>0</v>
      </c>
      <c r="AD6" s="202">
        <v>12.46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15.85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18.82</v>
      </c>
      <c r="E7" s="202">
        <v>0</v>
      </c>
      <c r="F7" s="202">
        <v>0</v>
      </c>
      <c r="G7" s="202">
        <v>30.91</v>
      </c>
      <c r="H7" s="202">
        <v>0</v>
      </c>
      <c r="I7" s="202">
        <v>9.8699999999999992</v>
      </c>
      <c r="J7" s="202">
        <v>29.36</v>
      </c>
      <c r="K7" s="202">
        <v>37.89</v>
      </c>
      <c r="L7" s="202">
        <v>0.34</v>
      </c>
      <c r="M7" s="202">
        <v>1.1200000000000001</v>
      </c>
      <c r="N7" s="202">
        <v>1.87</v>
      </c>
      <c r="O7" s="202">
        <v>2.64</v>
      </c>
      <c r="P7" s="202">
        <v>0.99</v>
      </c>
      <c r="Q7" s="202">
        <v>0.33</v>
      </c>
      <c r="R7" s="202">
        <v>0.33</v>
      </c>
      <c r="S7" s="202">
        <v>0.42</v>
      </c>
      <c r="T7" s="202">
        <v>0</v>
      </c>
      <c r="U7" s="202">
        <v>2.19</v>
      </c>
      <c r="V7" s="202">
        <v>0.33</v>
      </c>
      <c r="W7" s="202">
        <v>0.71</v>
      </c>
      <c r="X7" s="202">
        <v>2.2200000000000002</v>
      </c>
      <c r="Y7" s="202">
        <v>0</v>
      </c>
      <c r="Z7" s="202">
        <v>4.4000000000000004</v>
      </c>
      <c r="AA7" s="202">
        <v>1.37</v>
      </c>
      <c r="AB7" s="202">
        <v>0</v>
      </c>
      <c r="AC7" s="202">
        <v>0</v>
      </c>
      <c r="AD7" s="202">
        <v>12.46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15.85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18.82</v>
      </c>
      <c r="E8" s="202">
        <v>0</v>
      </c>
      <c r="F8" s="202">
        <v>0</v>
      </c>
      <c r="G8" s="202">
        <v>30.91</v>
      </c>
      <c r="H8" s="202">
        <v>0</v>
      </c>
      <c r="I8" s="202">
        <v>9.8699999999999992</v>
      </c>
      <c r="J8" s="202">
        <v>29.36</v>
      </c>
      <c r="K8" s="202">
        <v>61.99</v>
      </c>
      <c r="L8" s="202">
        <v>0.34</v>
      </c>
      <c r="M8" s="202">
        <v>1.1200000000000001</v>
      </c>
      <c r="N8" s="202">
        <v>1.87</v>
      </c>
      <c r="O8" s="202">
        <v>2.64</v>
      </c>
      <c r="P8" s="202">
        <v>0.99</v>
      </c>
      <c r="Q8" s="202">
        <v>0.33</v>
      </c>
      <c r="R8" s="202">
        <v>0.33</v>
      </c>
      <c r="S8" s="202">
        <v>0.42</v>
      </c>
      <c r="T8" s="202">
        <v>0</v>
      </c>
      <c r="U8" s="202">
        <v>2.19</v>
      </c>
      <c r="V8" s="202">
        <v>0.33</v>
      </c>
      <c r="W8" s="202">
        <v>0.71</v>
      </c>
      <c r="X8" s="202">
        <v>2.2200000000000002</v>
      </c>
      <c r="Y8" s="202">
        <v>0</v>
      </c>
      <c r="Z8" s="202">
        <v>4.4000000000000004</v>
      </c>
      <c r="AA8" s="202">
        <v>1.37</v>
      </c>
      <c r="AB8" s="202">
        <v>0</v>
      </c>
      <c r="AC8" s="202">
        <v>0</v>
      </c>
      <c r="AD8" s="202">
        <v>12.46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15.85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18.82</v>
      </c>
      <c r="E9" s="202">
        <v>0</v>
      </c>
      <c r="F9" s="202">
        <v>0</v>
      </c>
      <c r="G9" s="202">
        <v>30.91</v>
      </c>
      <c r="H9" s="202">
        <v>0</v>
      </c>
      <c r="I9" s="202">
        <v>9.8699999999999992</v>
      </c>
      <c r="J9" s="202">
        <v>29.36</v>
      </c>
      <c r="K9" s="202">
        <v>61.99</v>
      </c>
      <c r="L9" s="202">
        <v>0.34</v>
      </c>
      <c r="M9" s="202">
        <v>1.1200000000000001</v>
      </c>
      <c r="N9" s="202">
        <v>1.87</v>
      </c>
      <c r="O9" s="202">
        <v>2.64</v>
      </c>
      <c r="P9" s="202">
        <v>0.99</v>
      </c>
      <c r="Q9" s="202">
        <v>0.33</v>
      </c>
      <c r="R9" s="202">
        <v>0.33</v>
      </c>
      <c r="S9" s="202">
        <v>0.42</v>
      </c>
      <c r="T9" s="202">
        <v>0</v>
      </c>
      <c r="U9" s="202">
        <v>2.19</v>
      </c>
      <c r="V9" s="202">
        <v>0.33</v>
      </c>
      <c r="W9" s="202">
        <v>0.71</v>
      </c>
      <c r="X9" s="202">
        <v>2.2200000000000002</v>
      </c>
      <c r="Y9" s="202">
        <v>0</v>
      </c>
      <c r="Z9" s="202">
        <v>4.4000000000000004</v>
      </c>
      <c r="AA9" s="202">
        <v>1.37</v>
      </c>
      <c r="AB9" s="202">
        <v>0</v>
      </c>
      <c r="AC9" s="202">
        <v>0</v>
      </c>
      <c r="AD9" s="202">
        <v>12.46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15.85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18.82</v>
      </c>
      <c r="E10" s="202">
        <v>0</v>
      </c>
      <c r="F10" s="202">
        <v>0</v>
      </c>
      <c r="G10" s="202">
        <v>30.91</v>
      </c>
      <c r="H10" s="202">
        <v>0</v>
      </c>
      <c r="I10" s="202">
        <v>9.8699999999999992</v>
      </c>
      <c r="J10" s="202">
        <v>29.36</v>
      </c>
      <c r="K10" s="202">
        <v>61.99</v>
      </c>
      <c r="L10" s="202">
        <v>0.34</v>
      </c>
      <c r="M10" s="202">
        <v>1.1200000000000001</v>
      </c>
      <c r="N10" s="202">
        <v>1.87</v>
      </c>
      <c r="O10" s="202">
        <v>2.64</v>
      </c>
      <c r="P10" s="202">
        <v>0.99</v>
      </c>
      <c r="Q10" s="202">
        <v>0.33</v>
      </c>
      <c r="R10" s="202">
        <v>0.33</v>
      </c>
      <c r="S10" s="202">
        <v>0.42</v>
      </c>
      <c r="T10" s="202">
        <v>0</v>
      </c>
      <c r="U10" s="202">
        <v>2.19</v>
      </c>
      <c r="V10" s="202">
        <v>0.33</v>
      </c>
      <c r="W10" s="202">
        <v>0.71</v>
      </c>
      <c r="X10" s="202">
        <v>2.2200000000000002</v>
      </c>
      <c r="Y10" s="202">
        <v>0</v>
      </c>
      <c r="Z10" s="202">
        <v>4.4000000000000004</v>
      </c>
      <c r="AA10" s="202">
        <v>1.37</v>
      </c>
      <c r="AB10" s="202">
        <v>0</v>
      </c>
      <c r="AC10" s="202">
        <v>0</v>
      </c>
      <c r="AD10" s="202">
        <v>12.46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15.85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18.82</v>
      </c>
      <c r="E11" s="202">
        <v>0</v>
      </c>
      <c r="F11" s="202">
        <v>0</v>
      </c>
      <c r="G11" s="202">
        <v>30.91</v>
      </c>
      <c r="H11" s="202">
        <v>0</v>
      </c>
      <c r="I11" s="202">
        <v>9.8699999999999992</v>
      </c>
      <c r="J11" s="202">
        <v>29.36</v>
      </c>
      <c r="K11" s="202">
        <v>61.99</v>
      </c>
      <c r="L11" s="202">
        <v>0.34</v>
      </c>
      <c r="M11" s="202">
        <v>1.1200000000000001</v>
      </c>
      <c r="N11" s="202">
        <v>1.87</v>
      </c>
      <c r="O11" s="202">
        <v>2.64</v>
      </c>
      <c r="P11" s="202">
        <v>0.99</v>
      </c>
      <c r="Q11" s="202">
        <v>0.33</v>
      </c>
      <c r="R11" s="202">
        <v>0.33</v>
      </c>
      <c r="S11" s="202">
        <v>0.42</v>
      </c>
      <c r="T11" s="202">
        <v>0</v>
      </c>
      <c r="U11" s="202">
        <v>2.19</v>
      </c>
      <c r="V11" s="202">
        <v>0.33</v>
      </c>
      <c r="W11" s="202">
        <v>0.71</v>
      </c>
      <c r="X11" s="202">
        <v>2.2200000000000002</v>
      </c>
      <c r="Y11" s="202">
        <v>0</v>
      </c>
      <c r="Z11" s="202">
        <v>4.4000000000000004</v>
      </c>
      <c r="AA11" s="202">
        <v>1.37</v>
      </c>
      <c r="AB11" s="202">
        <v>0</v>
      </c>
      <c r="AC11" s="202">
        <v>0</v>
      </c>
      <c r="AD11" s="202">
        <v>12.46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15.61</v>
      </c>
      <c r="AL11" s="202">
        <v>0</v>
      </c>
      <c r="AM11" s="202">
        <v>317.51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18.82</v>
      </c>
      <c r="E12" s="202">
        <v>0</v>
      </c>
      <c r="F12" s="202">
        <v>0</v>
      </c>
      <c r="G12" s="202">
        <v>30.91</v>
      </c>
      <c r="H12" s="202">
        <v>0</v>
      </c>
      <c r="I12" s="202">
        <v>9.8699999999999992</v>
      </c>
      <c r="J12" s="202">
        <v>29.36</v>
      </c>
      <c r="K12" s="202">
        <v>61.99</v>
      </c>
      <c r="L12" s="202">
        <v>0.34</v>
      </c>
      <c r="M12" s="202">
        <v>1.1200000000000001</v>
      </c>
      <c r="N12" s="202">
        <v>1.87</v>
      </c>
      <c r="O12" s="202">
        <v>2.64</v>
      </c>
      <c r="P12" s="202">
        <v>0.99</v>
      </c>
      <c r="Q12" s="202">
        <v>0.33</v>
      </c>
      <c r="R12" s="202">
        <v>0.33</v>
      </c>
      <c r="S12" s="202">
        <v>0.42</v>
      </c>
      <c r="T12" s="202">
        <v>0</v>
      </c>
      <c r="U12" s="202">
        <v>2.19</v>
      </c>
      <c r="V12" s="202">
        <v>0.33</v>
      </c>
      <c r="W12" s="202">
        <v>0.71</v>
      </c>
      <c r="X12" s="202">
        <v>2.2200000000000002</v>
      </c>
      <c r="Y12" s="202">
        <v>0</v>
      </c>
      <c r="Z12" s="202">
        <v>4.4000000000000004</v>
      </c>
      <c r="AA12" s="202">
        <v>1.37</v>
      </c>
      <c r="AB12" s="202">
        <v>0</v>
      </c>
      <c r="AC12" s="202">
        <v>0</v>
      </c>
      <c r="AD12" s="202">
        <v>12.46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15.61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18.82</v>
      </c>
      <c r="E13" s="202">
        <v>0</v>
      </c>
      <c r="F13" s="202">
        <v>0</v>
      </c>
      <c r="G13" s="202">
        <v>30.91</v>
      </c>
      <c r="H13" s="202">
        <v>0</v>
      </c>
      <c r="I13" s="202">
        <v>9.8699999999999992</v>
      </c>
      <c r="J13" s="202">
        <v>29.36</v>
      </c>
      <c r="K13" s="202">
        <v>37.89</v>
      </c>
      <c r="L13" s="202">
        <v>0.34</v>
      </c>
      <c r="M13" s="202">
        <v>1.1200000000000001</v>
      </c>
      <c r="N13" s="202">
        <v>1.87</v>
      </c>
      <c r="O13" s="202">
        <v>2.64</v>
      </c>
      <c r="P13" s="202">
        <v>0.99</v>
      </c>
      <c r="Q13" s="202">
        <v>0.33</v>
      </c>
      <c r="R13" s="202">
        <v>0.33</v>
      </c>
      <c r="S13" s="202">
        <v>0.42</v>
      </c>
      <c r="T13" s="202">
        <v>0</v>
      </c>
      <c r="U13" s="202">
        <v>2.19</v>
      </c>
      <c r="V13" s="202">
        <v>0.33</v>
      </c>
      <c r="W13" s="202">
        <v>0.71</v>
      </c>
      <c r="X13" s="202">
        <v>2.2200000000000002</v>
      </c>
      <c r="Y13" s="202">
        <v>0</v>
      </c>
      <c r="Z13" s="202">
        <v>4.4000000000000004</v>
      </c>
      <c r="AA13" s="202">
        <v>1.37</v>
      </c>
      <c r="AB13" s="202">
        <v>0</v>
      </c>
      <c r="AC13" s="202">
        <v>0</v>
      </c>
      <c r="AD13" s="202">
        <v>12.46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15.61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18.82</v>
      </c>
      <c r="E14" s="202">
        <v>0</v>
      </c>
      <c r="F14" s="202">
        <v>0</v>
      </c>
      <c r="G14" s="202">
        <v>30.91</v>
      </c>
      <c r="H14" s="202">
        <v>0</v>
      </c>
      <c r="I14" s="202">
        <v>9.8699999999999992</v>
      </c>
      <c r="J14" s="202">
        <v>29.36</v>
      </c>
      <c r="K14" s="202">
        <v>37.89</v>
      </c>
      <c r="L14" s="202">
        <v>0.34</v>
      </c>
      <c r="M14" s="202">
        <v>1.1200000000000001</v>
      </c>
      <c r="N14" s="202">
        <v>1.87</v>
      </c>
      <c r="O14" s="202">
        <v>2.64</v>
      </c>
      <c r="P14" s="202">
        <v>0.99</v>
      </c>
      <c r="Q14" s="202">
        <v>0.33</v>
      </c>
      <c r="R14" s="202">
        <v>0.33</v>
      </c>
      <c r="S14" s="202">
        <v>0.42</v>
      </c>
      <c r="T14" s="202">
        <v>0</v>
      </c>
      <c r="U14" s="202">
        <v>2.19</v>
      </c>
      <c r="V14" s="202">
        <v>0.33</v>
      </c>
      <c r="W14" s="202">
        <v>0.71</v>
      </c>
      <c r="X14" s="202">
        <v>2.2200000000000002</v>
      </c>
      <c r="Y14" s="202">
        <v>0</v>
      </c>
      <c r="Z14" s="202">
        <v>4.4000000000000004</v>
      </c>
      <c r="AA14" s="202">
        <v>1.37</v>
      </c>
      <c r="AB14" s="202">
        <v>0</v>
      </c>
      <c r="AC14" s="202">
        <v>0</v>
      </c>
      <c r="AD14" s="202">
        <v>12.46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15.61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18.82</v>
      </c>
      <c r="E15" s="202">
        <v>0</v>
      </c>
      <c r="F15" s="202">
        <v>0</v>
      </c>
      <c r="G15" s="202">
        <v>30.91</v>
      </c>
      <c r="H15" s="202">
        <v>0</v>
      </c>
      <c r="I15" s="202">
        <v>9.8699999999999992</v>
      </c>
      <c r="J15" s="202">
        <v>29.36</v>
      </c>
      <c r="K15" s="202">
        <v>37.89</v>
      </c>
      <c r="L15" s="202">
        <v>0.34</v>
      </c>
      <c r="M15" s="202">
        <v>1.1200000000000001</v>
      </c>
      <c r="N15" s="202">
        <v>1.87</v>
      </c>
      <c r="O15" s="202">
        <v>2.64</v>
      </c>
      <c r="P15" s="202">
        <v>0.99</v>
      </c>
      <c r="Q15" s="202">
        <v>0.33</v>
      </c>
      <c r="R15" s="202">
        <v>0.33</v>
      </c>
      <c r="S15" s="202">
        <v>0.42</v>
      </c>
      <c r="T15" s="202">
        <v>0</v>
      </c>
      <c r="U15" s="202">
        <v>2.19</v>
      </c>
      <c r="V15" s="202">
        <v>0.33</v>
      </c>
      <c r="W15" s="202">
        <v>0.71</v>
      </c>
      <c r="X15" s="202">
        <v>2.2200000000000002</v>
      </c>
      <c r="Y15" s="202">
        <v>0</v>
      </c>
      <c r="Z15" s="202">
        <v>4.4000000000000004</v>
      </c>
      <c r="AA15" s="202">
        <v>1.37</v>
      </c>
      <c r="AB15" s="202">
        <v>0</v>
      </c>
      <c r="AC15" s="202">
        <v>0</v>
      </c>
      <c r="AD15" s="202">
        <v>12.46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15.61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18.82</v>
      </c>
      <c r="E16" s="202">
        <v>0</v>
      </c>
      <c r="F16" s="202">
        <v>0</v>
      </c>
      <c r="G16" s="202">
        <v>30.91</v>
      </c>
      <c r="H16" s="202">
        <v>0</v>
      </c>
      <c r="I16" s="202">
        <v>9.8699999999999992</v>
      </c>
      <c r="J16" s="202">
        <v>29.36</v>
      </c>
      <c r="K16" s="202">
        <v>37.89</v>
      </c>
      <c r="L16" s="202">
        <v>0.34</v>
      </c>
      <c r="M16" s="202">
        <v>1.1200000000000001</v>
      </c>
      <c r="N16" s="202">
        <v>1.87</v>
      </c>
      <c r="O16" s="202">
        <v>2.64</v>
      </c>
      <c r="P16" s="202">
        <v>0.99</v>
      </c>
      <c r="Q16" s="202">
        <v>0.33</v>
      </c>
      <c r="R16" s="202">
        <v>0.33</v>
      </c>
      <c r="S16" s="202">
        <v>0.42</v>
      </c>
      <c r="T16" s="202">
        <v>0</v>
      </c>
      <c r="U16" s="202">
        <v>2.19</v>
      </c>
      <c r="V16" s="202">
        <v>0.33</v>
      </c>
      <c r="W16" s="202">
        <v>0.71</v>
      </c>
      <c r="X16" s="202">
        <v>2.2200000000000002</v>
      </c>
      <c r="Y16" s="202">
        <v>0</v>
      </c>
      <c r="Z16" s="202">
        <v>4.4000000000000004</v>
      </c>
      <c r="AA16" s="202">
        <v>1.37</v>
      </c>
      <c r="AB16" s="202">
        <v>0</v>
      </c>
      <c r="AC16" s="202">
        <v>0</v>
      </c>
      <c r="AD16" s="202">
        <v>12.46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15.61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18.82</v>
      </c>
      <c r="E17" s="202">
        <v>0</v>
      </c>
      <c r="F17" s="202">
        <v>0</v>
      </c>
      <c r="G17" s="202">
        <v>30.91</v>
      </c>
      <c r="H17" s="202">
        <v>0</v>
      </c>
      <c r="I17" s="202">
        <v>9.8699999999999992</v>
      </c>
      <c r="J17" s="202">
        <v>29.36</v>
      </c>
      <c r="K17" s="202">
        <v>37.89</v>
      </c>
      <c r="L17" s="202">
        <v>0.34</v>
      </c>
      <c r="M17" s="202">
        <v>1.1200000000000001</v>
      </c>
      <c r="N17" s="202">
        <v>1.87</v>
      </c>
      <c r="O17" s="202">
        <v>2.64</v>
      </c>
      <c r="P17" s="202">
        <v>0.99</v>
      </c>
      <c r="Q17" s="202">
        <v>0.33</v>
      </c>
      <c r="R17" s="202">
        <v>0.33</v>
      </c>
      <c r="S17" s="202">
        <v>0.42</v>
      </c>
      <c r="T17" s="202">
        <v>0</v>
      </c>
      <c r="U17" s="202">
        <v>2.19</v>
      </c>
      <c r="V17" s="202">
        <v>0.33</v>
      </c>
      <c r="W17" s="202">
        <v>0.71</v>
      </c>
      <c r="X17" s="202">
        <v>2.23</v>
      </c>
      <c r="Y17" s="202">
        <v>0</v>
      </c>
      <c r="Z17" s="202">
        <v>4.4000000000000004</v>
      </c>
      <c r="AA17" s="202">
        <v>1.37</v>
      </c>
      <c r="AB17" s="202">
        <v>0</v>
      </c>
      <c r="AC17" s="202">
        <v>0</v>
      </c>
      <c r="AD17" s="202">
        <v>24.92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15.61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18.82</v>
      </c>
      <c r="E18" s="202">
        <v>0</v>
      </c>
      <c r="F18" s="202">
        <v>0</v>
      </c>
      <c r="G18" s="202">
        <v>30.91</v>
      </c>
      <c r="H18" s="202">
        <v>0</v>
      </c>
      <c r="I18" s="202">
        <v>9.8699999999999992</v>
      </c>
      <c r="J18" s="202">
        <v>29.36</v>
      </c>
      <c r="K18" s="202">
        <v>37.89</v>
      </c>
      <c r="L18" s="202">
        <v>0.34</v>
      </c>
      <c r="M18" s="202">
        <v>1.1200000000000001</v>
      </c>
      <c r="N18" s="202">
        <v>1.87</v>
      </c>
      <c r="O18" s="202">
        <v>2.64</v>
      </c>
      <c r="P18" s="202">
        <v>0.99</v>
      </c>
      <c r="Q18" s="202">
        <v>0.33</v>
      </c>
      <c r="R18" s="202">
        <v>0.33</v>
      </c>
      <c r="S18" s="202">
        <v>0.42</v>
      </c>
      <c r="T18" s="202">
        <v>0</v>
      </c>
      <c r="U18" s="202">
        <v>2.19</v>
      </c>
      <c r="V18" s="202">
        <v>0.33</v>
      </c>
      <c r="W18" s="202">
        <v>0.71</v>
      </c>
      <c r="X18" s="202">
        <v>2.23</v>
      </c>
      <c r="Y18" s="202">
        <v>0</v>
      </c>
      <c r="Z18" s="202">
        <v>4.4000000000000004</v>
      </c>
      <c r="AA18" s="202">
        <v>1.37</v>
      </c>
      <c r="AB18" s="202">
        <v>0</v>
      </c>
      <c r="AC18" s="202">
        <v>0</v>
      </c>
      <c r="AD18" s="202">
        <v>24.92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15.61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18.82</v>
      </c>
      <c r="E19" s="202">
        <v>0</v>
      </c>
      <c r="F19" s="202">
        <v>0</v>
      </c>
      <c r="G19" s="202">
        <v>30.91</v>
      </c>
      <c r="H19" s="202">
        <v>0</v>
      </c>
      <c r="I19" s="202">
        <v>9.8699999999999992</v>
      </c>
      <c r="J19" s="202">
        <v>29.36</v>
      </c>
      <c r="K19" s="202">
        <v>37.89</v>
      </c>
      <c r="L19" s="202">
        <v>0.34</v>
      </c>
      <c r="M19" s="202">
        <v>1.1200000000000001</v>
      </c>
      <c r="N19" s="202">
        <v>1.87</v>
      </c>
      <c r="O19" s="202">
        <v>2.64</v>
      </c>
      <c r="P19" s="202">
        <v>0.99</v>
      </c>
      <c r="Q19" s="202">
        <v>0.33</v>
      </c>
      <c r="R19" s="202">
        <v>0.33</v>
      </c>
      <c r="S19" s="202">
        <v>0.42</v>
      </c>
      <c r="T19" s="202">
        <v>0</v>
      </c>
      <c r="U19" s="202">
        <v>2.19</v>
      </c>
      <c r="V19" s="202">
        <v>0.33</v>
      </c>
      <c r="W19" s="202">
        <v>0.71</v>
      </c>
      <c r="X19" s="202">
        <v>2.23</v>
      </c>
      <c r="Y19" s="202">
        <v>0</v>
      </c>
      <c r="Z19" s="202">
        <v>4.4000000000000004</v>
      </c>
      <c r="AA19" s="202">
        <v>1.37</v>
      </c>
      <c r="AB19" s="202">
        <v>0</v>
      </c>
      <c r="AC19" s="202">
        <v>0</v>
      </c>
      <c r="AD19" s="202">
        <v>24.92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15.61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18.82</v>
      </c>
      <c r="E20" s="202">
        <v>0</v>
      </c>
      <c r="F20" s="202">
        <v>0</v>
      </c>
      <c r="G20" s="202">
        <v>30.91</v>
      </c>
      <c r="H20" s="202">
        <v>0</v>
      </c>
      <c r="I20" s="202">
        <v>9.8699999999999992</v>
      </c>
      <c r="J20" s="202">
        <v>29.36</v>
      </c>
      <c r="K20" s="202">
        <v>13.79</v>
      </c>
      <c r="L20" s="202">
        <v>0.34</v>
      </c>
      <c r="M20" s="202">
        <v>1.1200000000000001</v>
      </c>
      <c r="N20" s="202">
        <v>1.87</v>
      </c>
      <c r="O20" s="202">
        <v>2.64</v>
      </c>
      <c r="P20" s="202">
        <v>0.99</v>
      </c>
      <c r="Q20" s="202">
        <v>0.33</v>
      </c>
      <c r="R20" s="202">
        <v>0.33</v>
      </c>
      <c r="S20" s="202">
        <v>0.42</v>
      </c>
      <c r="T20" s="202">
        <v>0</v>
      </c>
      <c r="U20" s="202">
        <v>2.19</v>
      </c>
      <c r="V20" s="202">
        <v>0.33</v>
      </c>
      <c r="W20" s="202">
        <v>0.71</v>
      </c>
      <c r="X20" s="202">
        <v>2.23</v>
      </c>
      <c r="Y20" s="202">
        <v>0</v>
      </c>
      <c r="Z20" s="202">
        <v>4.4000000000000004</v>
      </c>
      <c r="AA20" s="202">
        <v>1.37</v>
      </c>
      <c r="AB20" s="202">
        <v>0</v>
      </c>
      <c r="AC20" s="202">
        <v>0</v>
      </c>
      <c r="AD20" s="202">
        <v>24.92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15.61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18.82</v>
      </c>
      <c r="E21" s="202">
        <v>0</v>
      </c>
      <c r="F21" s="202">
        <v>0</v>
      </c>
      <c r="G21" s="202">
        <v>30.91</v>
      </c>
      <c r="H21" s="202">
        <v>0</v>
      </c>
      <c r="I21" s="202">
        <v>9.8699999999999992</v>
      </c>
      <c r="J21" s="202">
        <v>29.36</v>
      </c>
      <c r="K21" s="202">
        <v>9.15</v>
      </c>
      <c r="L21" s="202">
        <v>0.34</v>
      </c>
      <c r="M21" s="202">
        <v>1.1200000000000001</v>
      </c>
      <c r="N21" s="202">
        <v>1.87</v>
      </c>
      <c r="O21" s="202">
        <v>2.64</v>
      </c>
      <c r="P21" s="202">
        <v>0.99</v>
      </c>
      <c r="Q21" s="202">
        <v>0.33</v>
      </c>
      <c r="R21" s="202">
        <v>0.33</v>
      </c>
      <c r="S21" s="202">
        <v>0.42</v>
      </c>
      <c r="T21" s="202">
        <v>0</v>
      </c>
      <c r="U21" s="202">
        <v>2.19</v>
      </c>
      <c r="V21" s="202">
        <v>0.33</v>
      </c>
      <c r="W21" s="202">
        <v>0.71</v>
      </c>
      <c r="X21" s="202">
        <v>2.23</v>
      </c>
      <c r="Y21" s="202">
        <v>0</v>
      </c>
      <c r="Z21" s="202">
        <v>4.4000000000000004</v>
      </c>
      <c r="AA21" s="202">
        <v>1.37</v>
      </c>
      <c r="AB21" s="202">
        <v>0</v>
      </c>
      <c r="AC21" s="202">
        <v>0</v>
      </c>
      <c r="AD21" s="202">
        <v>24.92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15.61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18.82</v>
      </c>
      <c r="E22" s="202">
        <v>0</v>
      </c>
      <c r="F22" s="202">
        <v>0</v>
      </c>
      <c r="G22" s="202">
        <v>30.91</v>
      </c>
      <c r="H22" s="202">
        <v>0</v>
      </c>
      <c r="I22" s="202">
        <v>9.8699999999999992</v>
      </c>
      <c r="J22" s="202">
        <v>29.36</v>
      </c>
      <c r="K22" s="202">
        <v>9.15</v>
      </c>
      <c r="L22" s="202">
        <v>0.34</v>
      </c>
      <c r="M22" s="202">
        <v>1.1200000000000001</v>
      </c>
      <c r="N22" s="202">
        <v>1.87</v>
      </c>
      <c r="O22" s="202">
        <v>2.64</v>
      </c>
      <c r="P22" s="202">
        <v>0.99</v>
      </c>
      <c r="Q22" s="202">
        <v>0.33</v>
      </c>
      <c r="R22" s="202">
        <v>0.33</v>
      </c>
      <c r="S22" s="202">
        <v>0.42</v>
      </c>
      <c r="T22" s="202">
        <v>0</v>
      </c>
      <c r="U22" s="202">
        <v>2.19</v>
      </c>
      <c r="V22" s="202">
        <v>0.33</v>
      </c>
      <c r="W22" s="202">
        <v>0.71</v>
      </c>
      <c r="X22" s="202">
        <v>2.23</v>
      </c>
      <c r="Y22" s="202">
        <v>0</v>
      </c>
      <c r="Z22" s="202">
        <v>4.4000000000000004</v>
      </c>
      <c r="AA22" s="202">
        <v>1.37</v>
      </c>
      <c r="AB22" s="202">
        <v>0</v>
      </c>
      <c r="AC22" s="202">
        <v>0</v>
      </c>
      <c r="AD22" s="202">
        <v>24.92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15.61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18.82</v>
      </c>
      <c r="E23" s="202">
        <v>0</v>
      </c>
      <c r="F23" s="202">
        <v>0</v>
      </c>
      <c r="G23" s="202">
        <v>30.91</v>
      </c>
      <c r="H23" s="202">
        <v>0</v>
      </c>
      <c r="I23" s="202">
        <v>9.8699999999999992</v>
      </c>
      <c r="J23" s="202">
        <v>29.36</v>
      </c>
      <c r="K23" s="202">
        <v>9.15</v>
      </c>
      <c r="L23" s="202">
        <v>0.34</v>
      </c>
      <c r="M23" s="202">
        <v>1.1200000000000001</v>
      </c>
      <c r="N23" s="202">
        <v>1.87</v>
      </c>
      <c r="O23" s="202">
        <v>2.64</v>
      </c>
      <c r="P23" s="202">
        <v>0.99</v>
      </c>
      <c r="Q23" s="202">
        <v>0.33</v>
      </c>
      <c r="R23" s="202">
        <v>0.33</v>
      </c>
      <c r="S23" s="202">
        <v>0.42</v>
      </c>
      <c r="T23" s="202">
        <v>0</v>
      </c>
      <c r="U23" s="202">
        <v>2.19</v>
      </c>
      <c r="V23" s="202">
        <v>0.33</v>
      </c>
      <c r="W23" s="202">
        <v>0.71</v>
      </c>
      <c r="X23" s="202">
        <v>2.23</v>
      </c>
      <c r="Y23" s="202">
        <v>0</v>
      </c>
      <c r="Z23" s="202">
        <v>4.4000000000000004</v>
      </c>
      <c r="AA23" s="202">
        <v>1.37</v>
      </c>
      <c r="AB23" s="202">
        <v>0</v>
      </c>
      <c r="AC23" s="202">
        <v>0</v>
      </c>
      <c r="AD23" s="202">
        <v>24.92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90.27</v>
      </c>
      <c r="AL23" s="202">
        <v>0</v>
      </c>
      <c r="AM23" s="202">
        <v>0</v>
      </c>
      <c r="AN23" s="202">
        <v>0</v>
      </c>
      <c r="AO23" s="202">
        <v>224.12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18.82</v>
      </c>
      <c r="E24" s="202">
        <v>0</v>
      </c>
      <c r="F24" s="202">
        <v>0</v>
      </c>
      <c r="G24" s="202">
        <v>30.91</v>
      </c>
      <c r="H24" s="202">
        <v>0</v>
      </c>
      <c r="I24" s="202">
        <v>9.8699999999999992</v>
      </c>
      <c r="J24" s="202">
        <v>29.36</v>
      </c>
      <c r="K24" s="202">
        <v>9.15</v>
      </c>
      <c r="L24" s="202">
        <v>0.34</v>
      </c>
      <c r="M24" s="202">
        <v>1.1200000000000001</v>
      </c>
      <c r="N24" s="202">
        <v>1.87</v>
      </c>
      <c r="O24" s="202">
        <v>2.64</v>
      </c>
      <c r="P24" s="202">
        <v>0.99</v>
      </c>
      <c r="Q24" s="202">
        <v>0.33</v>
      </c>
      <c r="R24" s="202">
        <v>0.33</v>
      </c>
      <c r="S24" s="202">
        <v>0.42</v>
      </c>
      <c r="T24" s="202">
        <v>0</v>
      </c>
      <c r="U24" s="202">
        <v>2.19</v>
      </c>
      <c r="V24" s="202">
        <v>0.33</v>
      </c>
      <c r="W24" s="202">
        <v>0.71</v>
      </c>
      <c r="X24" s="202">
        <v>2.23</v>
      </c>
      <c r="Y24" s="202">
        <v>0</v>
      </c>
      <c r="Z24" s="202">
        <v>4.4000000000000004</v>
      </c>
      <c r="AA24" s="202">
        <v>1.37</v>
      </c>
      <c r="AB24" s="202">
        <v>0</v>
      </c>
      <c r="AC24" s="202">
        <v>0</v>
      </c>
      <c r="AD24" s="202">
        <v>24.92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90.27</v>
      </c>
      <c r="AL24" s="202">
        <v>0</v>
      </c>
      <c r="AM24" s="202">
        <v>0</v>
      </c>
      <c r="AN24" s="202">
        <v>0</v>
      </c>
      <c r="AO24" s="202">
        <v>224.12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18.82</v>
      </c>
      <c r="E25" s="202">
        <v>0</v>
      </c>
      <c r="F25" s="202">
        <v>0</v>
      </c>
      <c r="G25" s="202">
        <v>30.91</v>
      </c>
      <c r="H25" s="202">
        <v>0</v>
      </c>
      <c r="I25" s="202">
        <v>9.8699999999999992</v>
      </c>
      <c r="J25" s="202">
        <v>29.36</v>
      </c>
      <c r="K25" s="202">
        <v>9.15</v>
      </c>
      <c r="L25" s="202">
        <v>0.34</v>
      </c>
      <c r="M25" s="202">
        <v>1.1200000000000001</v>
      </c>
      <c r="N25" s="202">
        <v>1.87</v>
      </c>
      <c r="O25" s="202">
        <v>2.64</v>
      </c>
      <c r="P25" s="202">
        <v>0.99</v>
      </c>
      <c r="Q25" s="202">
        <v>0.33</v>
      </c>
      <c r="R25" s="202">
        <v>0.34</v>
      </c>
      <c r="S25" s="202">
        <v>0.42</v>
      </c>
      <c r="T25" s="202">
        <v>0</v>
      </c>
      <c r="U25" s="202">
        <v>2.19</v>
      </c>
      <c r="V25" s="202">
        <v>0.33</v>
      </c>
      <c r="W25" s="202">
        <v>0.71</v>
      </c>
      <c r="X25" s="202">
        <v>2.23</v>
      </c>
      <c r="Y25" s="202">
        <v>0</v>
      </c>
      <c r="Z25" s="202">
        <v>4.4000000000000004</v>
      </c>
      <c r="AA25" s="202">
        <v>1.37</v>
      </c>
      <c r="AB25" s="202">
        <v>0</v>
      </c>
      <c r="AC25" s="202">
        <v>0</v>
      </c>
      <c r="AD25" s="202">
        <v>24.92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90.27</v>
      </c>
      <c r="AL25" s="202">
        <v>0</v>
      </c>
      <c r="AM25" s="202">
        <v>0</v>
      </c>
      <c r="AN25" s="202">
        <v>0</v>
      </c>
      <c r="AO25" s="202">
        <v>224.12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18.82</v>
      </c>
      <c r="E26" s="202">
        <v>0</v>
      </c>
      <c r="F26" s="202">
        <v>0</v>
      </c>
      <c r="G26" s="202">
        <v>30.91</v>
      </c>
      <c r="H26" s="202">
        <v>0</v>
      </c>
      <c r="I26" s="202">
        <v>9.8699999999999992</v>
      </c>
      <c r="J26" s="202">
        <v>29.36</v>
      </c>
      <c r="K26" s="202">
        <v>9.15</v>
      </c>
      <c r="L26" s="202">
        <v>0.34</v>
      </c>
      <c r="M26" s="202">
        <v>1.1200000000000001</v>
      </c>
      <c r="N26" s="202">
        <v>1.87</v>
      </c>
      <c r="O26" s="202">
        <v>2.64</v>
      </c>
      <c r="P26" s="202">
        <v>0.99</v>
      </c>
      <c r="Q26" s="202">
        <v>0.33</v>
      </c>
      <c r="R26" s="202">
        <v>0.34</v>
      </c>
      <c r="S26" s="202">
        <v>0.42</v>
      </c>
      <c r="T26" s="202">
        <v>0</v>
      </c>
      <c r="U26" s="202">
        <v>2.19</v>
      </c>
      <c r="V26" s="202">
        <v>0.33</v>
      </c>
      <c r="W26" s="202">
        <v>0.71</v>
      </c>
      <c r="X26" s="202">
        <v>2.23</v>
      </c>
      <c r="Y26" s="202">
        <v>0</v>
      </c>
      <c r="Z26" s="202">
        <v>4.4000000000000004</v>
      </c>
      <c r="AA26" s="202">
        <v>1.42</v>
      </c>
      <c r="AB26" s="202">
        <v>0</v>
      </c>
      <c r="AC26" s="202">
        <v>0</v>
      </c>
      <c r="AD26" s="202">
        <v>24.92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90.27</v>
      </c>
      <c r="AL26" s="202">
        <v>0</v>
      </c>
      <c r="AM26" s="202">
        <v>0</v>
      </c>
      <c r="AN26" s="202">
        <v>0</v>
      </c>
      <c r="AO26" s="202">
        <v>224.12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18.82</v>
      </c>
      <c r="E27" s="202">
        <v>0</v>
      </c>
      <c r="F27" s="202">
        <v>0</v>
      </c>
      <c r="G27" s="202">
        <v>30.91</v>
      </c>
      <c r="H27" s="202">
        <v>0</v>
      </c>
      <c r="I27" s="202">
        <v>9.8699999999999992</v>
      </c>
      <c r="J27" s="202">
        <v>29.36</v>
      </c>
      <c r="K27" s="202">
        <v>9.15</v>
      </c>
      <c r="L27" s="202">
        <v>0.34</v>
      </c>
      <c r="M27" s="202">
        <v>1.1200000000000001</v>
      </c>
      <c r="N27" s="202">
        <v>1.87</v>
      </c>
      <c r="O27" s="202">
        <v>2.64</v>
      </c>
      <c r="P27" s="202">
        <v>0.99</v>
      </c>
      <c r="Q27" s="202">
        <v>0.32</v>
      </c>
      <c r="R27" s="202">
        <v>0.34</v>
      </c>
      <c r="S27" s="202">
        <v>0.42</v>
      </c>
      <c r="T27" s="202">
        <v>0</v>
      </c>
      <c r="U27" s="202">
        <v>2.19</v>
      </c>
      <c r="V27" s="202">
        <v>0.33</v>
      </c>
      <c r="W27" s="202">
        <v>0.71</v>
      </c>
      <c r="X27" s="202">
        <v>2.23</v>
      </c>
      <c r="Y27" s="202">
        <v>0</v>
      </c>
      <c r="Z27" s="202">
        <v>4.4000000000000004</v>
      </c>
      <c r="AA27" s="202">
        <v>1.42</v>
      </c>
      <c r="AB27" s="202">
        <v>0</v>
      </c>
      <c r="AC27" s="202">
        <v>0</v>
      </c>
      <c r="AD27" s="202">
        <v>24.92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90.27</v>
      </c>
      <c r="AL27" s="202">
        <v>0</v>
      </c>
      <c r="AM27" s="202">
        <v>0</v>
      </c>
      <c r="AN27" s="202">
        <v>0</v>
      </c>
      <c r="AO27" s="202">
        <v>224.12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18.82</v>
      </c>
      <c r="E28" s="202">
        <v>0</v>
      </c>
      <c r="F28" s="202">
        <v>0</v>
      </c>
      <c r="G28" s="202">
        <v>30.91</v>
      </c>
      <c r="H28" s="202">
        <v>0</v>
      </c>
      <c r="I28" s="202">
        <v>9.8699999999999992</v>
      </c>
      <c r="J28" s="202">
        <v>29.36</v>
      </c>
      <c r="K28" s="202">
        <v>9.15</v>
      </c>
      <c r="L28" s="202">
        <v>0.34</v>
      </c>
      <c r="M28" s="202">
        <v>1.1200000000000001</v>
      </c>
      <c r="N28" s="202">
        <v>1.87</v>
      </c>
      <c r="O28" s="202">
        <v>2.64</v>
      </c>
      <c r="P28" s="202">
        <v>0.99</v>
      </c>
      <c r="Q28" s="202">
        <v>0.32</v>
      </c>
      <c r="R28" s="202">
        <v>0.34</v>
      </c>
      <c r="S28" s="202">
        <v>0.42</v>
      </c>
      <c r="T28" s="202">
        <v>0</v>
      </c>
      <c r="U28" s="202">
        <v>2.19</v>
      </c>
      <c r="V28" s="202">
        <v>0.33</v>
      </c>
      <c r="W28" s="202">
        <v>0.71</v>
      </c>
      <c r="X28" s="202">
        <v>2.23</v>
      </c>
      <c r="Y28" s="202">
        <v>0</v>
      </c>
      <c r="Z28" s="202">
        <v>4.4000000000000004</v>
      </c>
      <c r="AA28" s="202">
        <v>1.42</v>
      </c>
      <c r="AB28" s="202">
        <v>0</v>
      </c>
      <c r="AC28" s="202">
        <v>0</v>
      </c>
      <c r="AD28" s="202">
        <v>24.92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90.27</v>
      </c>
      <c r="AL28" s="202">
        <v>0</v>
      </c>
      <c r="AM28" s="202">
        <v>0</v>
      </c>
      <c r="AN28" s="202">
        <v>0</v>
      </c>
      <c r="AO28" s="202">
        <v>224.12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18.82</v>
      </c>
      <c r="E29" s="202">
        <v>0</v>
      </c>
      <c r="F29" s="202">
        <v>0</v>
      </c>
      <c r="G29" s="202">
        <v>30.91</v>
      </c>
      <c r="H29" s="202">
        <v>0</v>
      </c>
      <c r="I29" s="202">
        <v>9.8699999999999992</v>
      </c>
      <c r="J29" s="202">
        <v>29.36</v>
      </c>
      <c r="K29" s="202">
        <v>9.15</v>
      </c>
      <c r="L29" s="202">
        <v>0.34</v>
      </c>
      <c r="M29" s="202">
        <v>1.1200000000000001</v>
      </c>
      <c r="N29" s="202">
        <v>1.87</v>
      </c>
      <c r="O29" s="202">
        <v>2.64</v>
      </c>
      <c r="P29" s="202">
        <v>0.99</v>
      </c>
      <c r="Q29" s="202">
        <v>0.32</v>
      </c>
      <c r="R29" s="202">
        <v>0.34</v>
      </c>
      <c r="S29" s="202">
        <v>0.42</v>
      </c>
      <c r="T29" s="202">
        <v>0</v>
      </c>
      <c r="U29" s="202">
        <v>2.19</v>
      </c>
      <c r="V29" s="202">
        <v>0.33</v>
      </c>
      <c r="W29" s="202">
        <v>0.71</v>
      </c>
      <c r="X29" s="202">
        <v>2.23</v>
      </c>
      <c r="Y29" s="202">
        <v>0</v>
      </c>
      <c r="Z29" s="202">
        <v>4.4000000000000004</v>
      </c>
      <c r="AA29" s="202">
        <v>1.42</v>
      </c>
      <c r="AB29" s="202">
        <v>0</v>
      </c>
      <c r="AC29" s="202">
        <v>0</v>
      </c>
      <c r="AD29" s="202">
        <v>24.92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90.27</v>
      </c>
      <c r="AL29" s="202">
        <v>0</v>
      </c>
      <c r="AM29" s="202">
        <v>0</v>
      </c>
      <c r="AN29" s="202">
        <v>0</v>
      </c>
      <c r="AO29" s="202">
        <v>224.12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18.82</v>
      </c>
      <c r="E30" s="202">
        <v>0</v>
      </c>
      <c r="F30" s="202">
        <v>0</v>
      </c>
      <c r="G30" s="202">
        <v>30.91</v>
      </c>
      <c r="H30" s="202">
        <v>0</v>
      </c>
      <c r="I30" s="202">
        <v>9.8699999999999992</v>
      </c>
      <c r="J30" s="202">
        <v>29.36</v>
      </c>
      <c r="K30" s="202">
        <v>9.15</v>
      </c>
      <c r="L30" s="202">
        <v>0.34</v>
      </c>
      <c r="M30" s="202">
        <v>1.1200000000000001</v>
      </c>
      <c r="N30" s="202">
        <v>1.87</v>
      </c>
      <c r="O30" s="202">
        <v>2.64</v>
      </c>
      <c r="P30" s="202">
        <v>0.99</v>
      </c>
      <c r="Q30" s="202">
        <v>0.33</v>
      </c>
      <c r="R30" s="202">
        <v>0.33</v>
      </c>
      <c r="S30" s="202">
        <v>0.42</v>
      </c>
      <c r="T30" s="202">
        <v>0</v>
      </c>
      <c r="U30" s="202">
        <v>2.19</v>
      </c>
      <c r="V30" s="202">
        <v>0.33</v>
      </c>
      <c r="W30" s="202">
        <v>0.71</v>
      </c>
      <c r="X30" s="202">
        <v>2.23</v>
      </c>
      <c r="Y30" s="202">
        <v>0</v>
      </c>
      <c r="Z30" s="202">
        <v>4.4000000000000004</v>
      </c>
      <c r="AA30" s="202">
        <v>1.42</v>
      </c>
      <c r="AB30" s="202">
        <v>0</v>
      </c>
      <c r="AC30" s="202">
        <v>0</v>
      </c>
      <c r="AD30" s="202">
        <v>24.92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90.27</v>
      </c>
      <c r="AL30" s="202">
        <v>0</v>
      </c>
      <c r="AM30" s="202">
        <v>0</v>
      </c>
      <c r="AN30" s="202">
        <v>0</v>
      </c>
      <c r="AO30" s="202">
        <v>224.12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18.82</v>
      </c>
      <c r="E31" s="202">
        <v>0</v>
      </c>
      <c r="F31" s="202">
        <v>0</v>
      </c>
      <c r="G31" s="202">
        <v>30.91</v>
      </c>
      <c r="H31" s="202">
        <v>0</v>
      </c>
      <c r="I31" s="202">
        <v>9.8699999999999992</v>
      </c>
      <c r="J31" s="202">
        <v>29.36</v>
      </c>
      <c r="K31" s="202">
        <v>9.15</v>
      </c>
      <c r="L31" s="202">
        <v>0.34</v>
      </c>
      <c r="M31" s="202">
        <v>1.1200000000000001</v>
      </c>
      <c r="N31" s="202">
        <v>1.87</v>
      </c>
      <c r="O31" s="202">
        <v>2.64</v>
      </c>
      <c r="P31" s="202">
        <v>0.99</v>
      </c>
      <c r="Q31" s="202">
        <v>0.33</v>
      </c>
      <c r="R31" s="202">
        <v>0.33</v>
      </c>
      <c r="S31" s="202">
        <v>0.42</v>
      </c>
      <c r="T31" s="202">
        <v>0</v>
      </c>
      <c r="U31" s="202">
        <v>2.19</v>
      </c>
      <c r="V31" s="202">
        <v>0.33</v>
      </c>
      <c r="W31" s="202">
        <v>0.71</v>
      </c>
      <c r="X31" s="202">
        <v>2.23</v>
      </c>
      <c r="Y31" s="202">
        <v>0</v>
      </c>
      <c r="Z31" s="202">
        <v>4.4000000000000004</v>
      </c>
      <c r="AA31" s="202">
        <v>1.42</v>
      </c>
      <c r="AB31" s="202">
        <v>0</v>
      </c>
      <c r="AC31" s="202">
        <v>0</v>
      </c>
      <c r="AD31" s="202">
        <v>24.92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90.27</v>
      </c>
      <c r="AL31" s="202">
        <v>0</v>
      </c>
      <c r="AM31" s="202">
        <v>0</v>
      </c>
      <c r="AN31" s="202">
        <v>0</v>
      </c>
      <c r="AO31" s="202">
        <v>224.12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18.82</v>
      </c>
      <c r="E32" s="202">
        <v>0</v>
      </c>
      <c r="F32" s="202">
        <v>0</v>
      </c>
      <c r="G32" s="202">
        <v>30.91</v>
      </c>
      <c r="H32" s="202">
        <v>0</v>
      </c>
      <c r="I32" s="202">
        <v>9.8699999999999992</v>
      </c>
      <c r="J32" s="202">
        <v>29.36</v>
      </c>
      <c r="K32" s="202">
        <v>9.15</v>
      </c>
      <c r="L32" s="202">
        <v>0.34</v>
      </c>
      <c r="M32" s="202">
        <v>1.1200000000000001</v>
      </c>
      <c r="N32" s="202">
        <v>1.87</v>
      </c>
      <c r="O32" s="202">
        <v>2.64</v>
      </c>
      <c r="P32" s="202">
        <v>0.99</v>
      </c>
      <c r="Q32" s="202">
        <v>0.33</v>
      </c>
      <c r="R32" s="202">
        <v>0.33</v>
      </c>
      <c r="S32" s="202">
        <v>0.42</v>
      </c>
      <c r="T32" s="202">
        <v>0</v>
      </c>
      <c r="U32" s="202">
        <v>2.19</v>
      </c>
      <c r="V32" s="202">
        <v>0.33</v>
      </c>
      <c r="W32" s="202">
        <v>0.71</v>
      </c>
      <c r="X32" s="202">
        <v>2.23</v>
      </c>
      <c r="Y32" s="202">
        <v>0</v>
      </c>
      <c r="Z32" s="202">
        <v>4.4000000000000004</v>
      </c>
      <c r="AA32" s="202">
        <v>1.42</v>
      </c>
      <c r="AB32" s="202">
        <v>0</v>
      </c>
      <c r="AC32" s="202">
        <v>0</v>
      </c>
      <c r="AD32" s="202">
        <v>24.92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90.27</v>
      </c>
      <c r="AL32" s="202">
        <v>0</v>
      </c>
      <c r="AM32" s="202">
        <v>0</v>
      </c>
      <c r="AN32" s="202">
        <v>0</v>
      </c>
      <c r="AO32" s="202">
        <v>224.12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18.82</v>
      </c>
      <c r="E33" s="202">
        <v>0</v>
      </c>
      <c r="F33" s="202">
        <v>0</v>
      </c>
      <c r="G33" s="202">
        <v>30.91</v>
      </c>
      <c r="H33" s="202">
        <v>0</v>
      </c>
      <c r="I33" s="202">
        <v>9.8699999999999992</v>
      </c>
      <c r="J33" s="202">
        <v>29.36</v>
      </c>
      <c r="K33" s="202">
        <v>9.15</v>
      </c>
      <c r="L33" s="202">
        <v>0.34</v>
      </c>
      <c r="M33" s="202">
        <v>1.1200000000000001</v>
      </c>
      <c r="N33" s="202">
        <v>1.87</v>
      </c>
      <c r="O33" s="202">
        <v>2.64</v>
      </c>
      <c r="P33" s="202">
        <v>0.99</v>
      </c>
      <c r="Q33" s="202">
        <v>0.33</v>
      </c>
      <c r="R33" s="202">
        <v>0.33</v>
      </c>
      <c r="S33" s="202">
        <v>0.42</v>
      </c>
      <c r="T33" s="202">
        <v>0</v>
      </c>
      <c r="U33" s="202">
        <v>2.19</v>
      </c>
      <c r="V33" s="202">
        <v>0.33</v>
      </c>
      <c r="W33" s="202">
        <v>0.71</v>
      </c>
      <c r="X33" s="202">
        <v>2.23</v>
      </c>
      <c r="Y33" s="202">
        <v>0</v>
      </c>
      <c r="Z33" s="202">
        <v>4.4000000000000004</v>
      </c>
      <c r="AA33" s="202">
        <v>1.42</v>
      </c>
      <c r="AB33" s="202">
        <v>0</v>
      </c>
      <c r="AC33" s="202">
        <v>0</v>
      </c>
      <c r="AD33" s="202">
        <v>12.46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90.27</v>
      </c>
      <c r="AL33" s="202">
        <v>0</v>
      </c>
      <c r="AM33" s="202">
        <v>0</v>
      </c>
      <c r="AN33" s="202">
        <v>0</v>
      </c>
      <c r="AO33" s="202">
        <v>224.12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18.82</v>
      </c>
      <c r="E34" s="202">
        <v>0</v>
      </c>
      <c r="F34" s="202">
        <v>0</v>
      </c>
      <c r="G34" s="202">
        <v>30.91</v>
      </c>
      <c r="H34" s="202">
        <v>0</v>
      </c>
      <c r="I34" s="202">
        <v>9.8699999999999992</v>
      </c>
      <c r="J34" s="202">
        <v>29.36</v>
      </c>
      <c r="K34" s="202">
        <v>9.15</v>
      </c>
      <c r="L34" s="202">
        <v>0.34</v>
      </c>
      <c r="M34" s="202">
        <v>1.1200000000000001</v>
      </c>
      <c r="N34" s="202">
        <v>1.87</v>
      </c>
      <c r="O34" s="202">
        <v>2.64</v>
      </c>
      <c r="P34" s="202">
        <v>0.99</v>
      </c>
      <c r="Q34" s="202">
        <v>0.33</v>
      </c>
      <c r="R34" s="202">
        <v>0.33</v>
      </c>
      <c r="S34" s="202">
        <v>0.42</v>
      </c>
      <c r="T34" s="202">
        <v>0</v>
      </c>
      <c r="U34" s="202">
        <v>2.19</v>
      </c>
      <c r="V34" s="202">
        <v>0.33</v>
      </c>
      <c r="W34" s="202">
        <v>0.71</v>
      </c>
      <c r="X34" s="202">
        <v>2.23</v>
      </c>
      <c r="Y34" s="202">
        <v>0</v>
      </c>
      <c r="Z34" s="202">
        <v>4.4000000000000004</v>
      </c>
      <c r="AA34" s="202">
        <v>1.42</v>
      </c>
      <c r="AB34" s="202">
        <v>0</v>
      </c>
      <c r="AC34" s="202">
        <v>0</v>
      </c>
      <c r="AD34" s="202">
        <v>12.46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90.27</v>
      </c>
      <c r="AL34" s="202">
        <v>0</v>
      </c>
      <c r="AM34" s="202">
        <v>0</v>
      </c>
      <c r="AN34" s="202">
        <v>0</v>
      </c>
      <c r="AO34" s="202">
        <v>224.12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18.72</v>
      </c>
      <c r="E35" s="202">
        <v>0</v>
      </c>
      <c r="F35" s="202">
        <v>0</v>
      </c>
      <c r="G35" s="202">
        <v>30.91</v>
      </c>
      <c r="H35" s="202">
        <v>0</v>
      </c>
      <c r="I35" s="202">
        <v>9.8699999999999992</v>
      </c>
      <c r="J35" s="202">
        <v>29.36</v>
      </c>
      <c r="K35" s="202">
        <v>9.15</v>
      </c>
      <c r="L35" s="202">
        <v>0.34</v>
      </c>
      <c r="M35" s="202">
        <v>1.1200000000000001</v>
      </c>
      <c r="N35" s="202">
        <v>1.87</v>
      </c>
      <c r="O35" s="202">
        <v>2.64</v>
      </c>
      <c r="P35" s="202">
        <v>0.99</v>
      </c>
      <c r="Q35" s="202">
        <v>0.32</v>
      </c>
      <c r="R35" s="202">
        <v>0.33</v>
      </c>
      <c r="S35" s="202">
        <v>0.42</v>
      </c>
      <c r="T35" s="202">
        <v>0</v>
      </c>
      <c r="U35" s="202">
        <v>2.19</v>
      </c>
      <c r="V35" s="202">
        <v>0.33</v>
      </c>
      <c r="W35" s="202">
        <v>0.71</v>
      </c>
      <c r="X35" s="202">
        <v>2.23</v>
      </c>
      <c r="Y35" s="202">
        <v>0</v>
      </c>
      <c r="Z35" s="202">
        <v>4.4000000000000004</v>
      </c>
      <c r="AA35" s="202">
        <v>1.42</v>
      </c>
      <c r="AB35" s="202">
        <v>0</v>
      </c>
      <c r="AC35" s="202">
        <v>0</v>
      </c>
      <c r="AD35" s="202">
        <v>12.46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90.27</v>
      </c>
      <c r="AL35" s="202">
        <v>0</v>
      </c>
      <c r="AM35" s="202">
        <v>0</v>
      </c>
      <c r="AN35" s="202">
        <v>0</v>
      </c>
      <c r="AO35" s="202">
        <v>224.12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18.72</v>
      </c>
      <c r="E36" s="202">
        <v>0</v>
      </c>
      <c r="F36" s="202">
        <v>0</v>
      </c>
      <c r="G36" s="202">
        <v>30.91</v>
      </c>
      <c r="H36" s="202">
        <v>0</v>
      </c>
      <c r="I36" s="202">
        <v>9.8699999999999992</v>
      </c>
      <c r="J36" s="202">
        <v>29.36</v>
      </c>
      <c r="K36" s="202">
        <v>9.15</v>
      </c>
      <c r="L36" s="202">
        <v>0.34</v>
      </c>
      <c r="M36" s="202">
        <v>1.1200000000000001</v>
      </c>
      <c r="N36" s="202">
        <v>1.87</v>
      </c>
      <c r="O36" s="202">
        <v>2.64</v>
      </c>
      <c r="P36" s="202">
        <v>0.99</v>
      </c>
      <c r="Q36" s="202">
        <v>0.32</v>
      </c>
      <c r="R36" s="202">
        <v>0.33</v>
      </c>
      <c r="S36" s="202">
        <v>0.42</v>
      </c>
      <c r="T36" s="202">
        <v>0</v>
      </c>
      <c r="U36" s="202">
        <v>2.19</v>
      </c>
      <c r="V36" s="202">
        <v>0.33</v>
      </c>
      <c r="W36" s="202">
        <v>0.71</v>
      </c>
      <c r="X36" s="202">
        <v>2.23</v>
      </c>
      <c r="Y36" s="202">
        <v>0</v>
      </c>
      <c r="Z36" s="202">
        <v>4.4000000000000004</v>
      </c>
      <c r="AA36" s="202">
        <v>1.42</v>
      </c>
      <c r="AB36" s="202">
        <v>0</v>
      </c>
      <c r="AC36" s="202">
        <v>0</v>
      </c>
      <c r="AD36" s="202">
        <v>12.46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90.27</v>
      </c>
      <c r="AL36" s="202">
        <v>0</v>
      </c>
      <c r="AM36" s="202">
        <v>0</v>
      </c>
      <c r="AN36" s="202">
        <v>0</v>
      </c>
      <c r="AO36" s="202">
        <v>224.12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18.72</v>
      </c>
      <c r="E37" s="202">
        <v>0</v>
      </c>
      <c r="F37" s="202">
        <v>0</v>
      </c>
      <c r="G37" s="202">
        <v>30.91</v>
      </c>
      <c r="H37" s="202">
        <v>0</v>
      </c>
      <c r="I37" s="202">
        <v>9.8699999999999992</v>
      </c>
      <c r="J37" s="202">
        <v>29.36</v>
      </c>
      <c r="K37" s="202">
        <v>9.15</v>
      </c>
      <c r="L37" s="202">
        <v>0.34</v>
      </c>
      <c r="M37" s="202">
        <v>1.1200000000000001</v>
      </c>
      <c r="N37" s="202">
        <v>1.87</v>
      </c>
      <c r="O37" s="202">
        <v>2.64</v>
      </c>
      <c r="P37" s="202">
        <v>0.99</v>
      </c>
      <c r="Q37" s="202">
        <v>0.32</v>
      </c>
      <c r="R37" s="202">
        <v>0.34</v>
      </c>
      <c r="S37" s="202">
        <v>0.42</v>
      </c>
      <c r="T37" s="202">
        <v>0</v>
      </c>
      <c r="U37" s="202">
        <v>2.19</v>
      </c>
      <c r="V37" s="202">
        <v>0.33</v>
      </c>
      <c r="W37" s="202">
        <v>0.71</v>
      </c>
      <c r="X37" s="202">
        <v>2.23</v>
      </c>
      <c r="Y37" s="202">
        <v>0</v>
      </c>
      <c r="Z37" s="202">
        <v>4.4000000000000004</v>
      </c>
      <c r="AA37" s="202">
        <v>1.37</v>
      </c>
      <c r="AB37" s="202">
        <v>0</v>
      </c>
      <c r="AC37" s="202">
        <v>0</v>
      </c>
      <c r="AD37" s="202">
        <v>12.46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90.27</v>
      </c>
      <c r="AL37" s="202">
        <v>0</v>
      </c>
      <c r="AM37" s="202">
        <v>0</v>
      </c>
      <c r="AN37" s="202">
        <v>0</v>
      </c>
      <c r="AO37" s="202">
        <v>224.12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18.72</v>
      </c>
      <c r="E38" s="202">
        <v>0</v>
      </c>
      <c r="F38" s="202">
        <v>0</v>
      </c>
      <c r="G38" s="202">
        <v>30.91</v>
      </c>
      <c r="H38" s="202">
        <v>0</v>
      </c>
      <c r="I38" s="202">
        <v>9.8699999999999992</v>
      </c>
      <c r="J38" s="202">
        <v>29.36</v>
      </c>
      <c r="K38" s="202">
        <v>9.15</v>
      </c>
      <c r="L38" s="202">
        <v>0.34</v>
      </c>
      <c r="M38" s="202">
        <v>1.1200000000000001</v>
      </c>
      <c r="N38" s="202">
        <v>1.87</v>
      </c>
      <c r="O38" s="202">
        <v>2.64</v>
      </c>
      <c r="P38" s="202">
        <v>0.99</v>
      </c>
      <c r="Q38" s="202">
        <v>0.32</v>
      </c>
      <c r="R38" s="202">
        <v>0.34</v>
      </c>
      <c r="S38" s="202">
        <v>0.42</v>
      </c>
      <c r="T38" s="202">
        <v>0</v>
      </c>
      <c r="U38" s="202">
        <v>2.19</v>
      </c>
      <c r="V38" s="202">
        <v>0.33</v>
      </c>
      <c r="W38" s="202">
        <v>0.71</v>
      </c>
      <c r="X38" s="202">
        <v>2.23</v>
      </c>
      <c r="Y38" s="202">
        <v>0</v>
      </c>
      <c r="Z38" s="202">
        <v>4.4000000000000004</v>
      </c>
      <c r="AA38" s="202">
        <v>1.37</v>
      </c>
      <c r="AB38" s="202">
        <v>0</v>
      </c>
      <c r="AC38" s="202">
        <v>0</v>
      </c>
      <c r="AD38" s="202">
        <v>12.46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90.27</v>
      </c>
      <c r="AL38" s="202">
        <v>0</v>
      </c>
      <c r="AM38" s="202">
        <v>0</v>
      </c>
      <c r="AN38" s="202">
        <v>0</v>
      </c>
      <c r="AO38" s="202">
        <v>224.12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18.63</v>
      </c>
      <c r="E39" s="202">
        <v>0</v>
      </c>
      <c r="F39" s="202">
        <v>0</v>
      </c>
      <c r="G39" s="202">
        <v>30.91</v>
      </c>
      <c r="H39" s="202">
        <v>0</v>
      </c>
      <c r="I39" s="202">
        <v>9.8699999999999992</v>
      </c>
      <c r="J39" s="202">
        <v>29.36</v>
      </c>
      <c r="K39" s="202">
        <v>9.15</v>
      </c>
      <c r="L39" s="202">
        <v>0.34</v>
      </c>
      <c r="M39" s="202">
        <v>1.1200000000000001</v>
      </c>
      <c r="N39" s="202">
        <v>1.87</v>
      </c>
      <c r="O39" s="202">
        <v>2.64</v>
      </c>
      <c r="P39" s="202">
        <v>0.99</v>
      </c>
      <c r="Q39" s="202">
        <v>0.32</v>
      </c>
      <c r="R39" s="202">
        <v>0.34</v>
      </c>
      <c r="S39" s="202">
        <v>0.42</v>
      </c>
      <c r="T39" s="202">
        <v>0</v>
      </c>
      <c r="U39" s="202">
        <v>2.19</v>
      </c>
      <c r="V39" s="202">
        <v>0.33</v>
      </c>
      <c r="W39" s="202">
        <v>0.71</v>
      </c>
      <c r="X39" s="202">
        <v>2.23</v>
      </c>
      <c r="Y39" s="202">
        <v>0</v>
      </c>
      <c r="Z39" s="202">
        <v>4.4000000000000004</v>
      </c>
      <c r="AA39" s="202">
        <v>1.42</v>
      </c>
      <c r="AB39" s="202">
        <v>0</v>
      </c>
      <c r="AC39" s="202">
        <v>0</v>
      </c>
      <c r="AD39" s="202">
        <v>12.46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90.27</v>
      </c>
      <c r="AL39" s="202">
        <v>0</v>
      </c>
      <c r="AM39" s="202">
        <v>0</v>
      </c>
      <c r="AN39" s="202">
        <v>0</v>
      </c>
      <c r="AO39" s="202">
        <v>221.01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18.63</v>
      </c>
      <c r="E40" s="202">
        <v>0</v>
      </c>
      <c r="F40" s="202">
        <v>0</v>
      </c>
      <c r="G40" s="202">
        <v>30.91</v>
      </c>
      <c r="H40" s="202">
        <v>0</v>
      </c>
      <c r="I40" s="202">
        <v>9.8699999999999992</v>
      </c>
      <c r="J40" s="202">
        <v>29.36</v>
      </c>
      <c r="K40" s="202">
        <v>9.15</v>
      </c>
      <c r="L40" s="202">
        <v>0.34</v>
      </c>
      <c r="M40" s="202">
        <v>1.1200000000000001</v>
      </c>
      <c r="N40" s="202">
        <v>1.87</v>
      </c>
      <c r="O40" s="202">
        <v>2.64</v>
      </c>
      <c r="P40" s="202">
        <v>0.99</v>
      </c>
      <c r="Q40" s="202">
        <v>0.32</v>
      </c>
      <c r="R40" s="202">
        <v>0.34</v>
      </c>
      <c r="S40" s="202">
        <v>0.42</v>
      </c>
      <c r="T40" s="202">
        <v>0</v>
      </c>
      <c r="U40" s="202">
        <v>2.19</v>
      </c>
      <c r="V40" s="202">
        <v>0.33</v>
      </c>
      <c r="W40" s="202">
        <v>0.71</v>
      </c>
      <c r="X40" s="202">
        <v>2.23</v>
      </c>
      <c r="Y40" s="202">
        <v>0</v>
      </c>
      <c r="Z40" s="202">
        <v>4.4000000000000004</v>
      </c>
      <c r="AA40" s="202">
        <v>1.42</v>
      </c>
      <c r="AB40" s="202">
        <v>0</v>
      </c>
      <c r="AC40" s="202">
        <v>0</v>
      </c>
      <c r="AD40" s="202">
        <v>12.46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90.27</v>
      </c>
      <c r="AL40" s="202">
        <v>0</v>
      </c>
      <c r="AM40" s="202">
        <v>0</v>
      </c>
      <c r="AN40" s="202">
        <v>0</v>
      </c>
      <c r="AO40" s="202">
        <v>221.01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18.63</v>
      </c>
      <c r="E41" s="202">
        <v>0</v>
      </c>
      <c r="F41" s="202">
        <v>0</v>
      </c>
      <c r="G41" s="202">
        <v>30.91</v>
      </c>
      <c r="H41" s="202">
        <v>0</v>
      </c>
      <c r="I41" s="202">
        <v>9.8699999999999992</v>
      </c>
      <c r="J41" s="202">
        <v>29.36</v>
      </c>
      <c r="K41" s="202">
        <v>9.15</v>
      </c>
      <c r="L41" s="202">
        <v>0.34</v>
      </c>
      <c r="M41" s="202">
        <v>1.1200000000000001</v>
      </c>
      <c r="N41" s="202">
        <v>1.87</v>
      </c>
      <c r="O41" s="202">
        <v>2.64</v>
      </c>
      <c r="P41" s="202">
        <v>0.99</v>
      </c>
      <c r="Q41" s="202">
        <v>0.32</v>
      </c>
      <c r="R41" s="202">
        <v>0.34</v>
      </c>
      <c r="S41" s="202">
        <v>0.42</v>
      </c>
      <c r="T41" s="202">
        <v>0</v>
      </c>
      <c r="U41" s="202">
        <v>2.19</v>
      </c>
      <c r="V41" s="202">
        <v>0.33</v>
      </c>
      <c r="W41" s="202">
        <v>0.71</v>
      </c>
      <c r="X41" s="202">
        <v>2.23</v>
      </c>
      <c r="Y41" s="202">
        <v>0</v>
      </c>
      <c r="Z41" s="202">
        <v>4.4000000000000004</v>
      </c>
      <c r="AA41" s="202">
        <v>1.37</v>
      </c>
      <c r="AB41" s="202">
        <v>0</v>
      </c>
      <c r="AC41" s="202">
        <v>0</v>
      </c>
      <c r="AD41" s="202">
        <v>12.46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90.27</v>
      </c>
      <c r="AL41" s="202">
        <v>0</v>
      </c>
      <c r="AM41" s="202">
        <v>0</v>
      </c>
      <c r="AN41" s="202">
        <v>0</v>
      </c>
      <c r="AO41" s="202">
        <v>221.01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18.63</v>
      </c>
      <c r="E42" s="202">
        <v>0</v>
      </c>
      <c r="F42" s="202">
        <v>0</v>
      </c>
      <c r="G42" s="202">
        <v>30.91</v>
      </c>
      <c r="H42" s="202">
        <v>0</v>
      </c>
      <c r="I42" s="202">
        <v>9.8699999999999992</v>
      </c>
      <c r="J42" s="202">
        <v>29.36</v>
      </c>
      <c r="K42" s="202">
        <v>9.15</v>
      </c>
      <c r="L42" s="202">
        <v>0.34</v>
      </c>
      <c r="M42" s="202">
        <v>1.1200000000000001</v>
      </c>
      <c r="N42" s="202">
        <v>1.87</v>
      </c>
      <c r="O42" s="202">
        <v>2.64</v>
      </c>
      <c r="P42" s="202">
        <v>0.99</v>
      </c>
      <c r="Q42" s="202">
        <v>0.32</v>
      </c>
      <c r="R42" s="202">
        <v>0.34</v>
      </c>
      <c r="S42" s="202">
        <v>0.42</v>
      </c>
      <c r="T42" s="202">
        <v>0</v>
      </c>
      <c r="U42" s="202">
        <v>2.19</v>
      </c>
      <c r="V42" s="202">
        <v>0.33</v>
      </c>
      <c r="W42" s="202">
        <v>0.71</v>
      </c>
      <c r="X42" s="202">
        <v>2.23</v>
      </c>
      <c r="Y42" s="202">
        <v>0</v>
      </c>
      <c r="Z42" s="202">
        <v>4.4000000000000004</v>
      </c>
      <c r="AA42" s="202">
        <v>1.37</v>
      </c>
      <c r="AB42" s="202">
        <v>0</v>
      </c>
      <c r="AC42" s="202">
        <v>0</v>
      </c>
      <c r="AD42" s="202">
        <v>12.46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90.27</v>
      </c>
      <c r="AL42" s="202">
        <v>0</v>
      </c>
      <c r="AM42" s="202">
        <v>0</v>
      </c>
      <c r="AN42" s="202">
        <v>0</v>
      </c>
      <c r="AO42" s="202">
        <v>221.01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18.45</v>
      </c>
      <c r="E43" s="202">
        <v>0</v>
      </c>
      <c r="F43" s="202">
        <v>0</v>
      </c>
      <c r="G43" s="202">
        <v>30.91</v>
      </c>
      <c r="H43" s="202">
        <v>0</v>
      </c>
      <c r="I43" s="202">
        <v>9.8699999999999992</v>
      </c>
      <c r="J43" s="202">
        <v>29.36</v>
      </c>
      <c r="K43" s="202">
        <v>10.55</v>
      </c>
      <c r="L43" s="202">
        <v>0.14000000000000001</v>
      </c>
      <c r="M43" s="202">
        <v>1.1200000000000001</v>
      </c>
      <c r="N43" s="202">
        <v>1.87</v>
      </c>
      <c r="O43" s="202">
        <v>2.64</v>
      </c>
      <c r="P43" s="202">
        <v>0.99</v>
      </c>
      <c r="Q43" s="202">
        <v>0.32</v>
      </c>
      <c r="R43" s="202">
        <v>0.34</v>
      </c>
      <c r="S43" s="202">
        <v>0.42</v>
      </c>
      <c r="T43" s="202">
        <v>0</v>
      </c>
      <c r="U43" s="202">
        <v>2.19</v>
      </c>
      <c r="V43" s="202">
        <v>0.33</v>
      </c>
      <c r="W43" s="202">
        <v>0.71</v>
      </c>
      <c r="X43" s="202">
        <v>2.23</v>
      </c>
      <c r="Y43" s="202">
        <v>0</v>
      </c>
      <c r="Z43" s="202">
        <v>4.4000000000000004</v>
      </c>
      <c r="AA43" s="202">
        <v>1.37</v>
      </c>
      <c r="AB43" s="202">
        <v>0</v>
      </c>
      <c r="AC43" s="202">
        <v>0</v>
      </c>
      <c r="AD43" s="202">
        <v>12.46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90.27</v>
      </c>
      <c r="AL43" s="202">
        <v>0</v>
      </c>
      <c r="AM43" s="202">
        <v>0</v>
      </c>
      <c r="AN43" s="202">
        <v>0</v>
      </c>
      <c r="AO43" s="202">
        <v>221.01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18.45</v>
      </c>
      <c r="E44" s="202">
        <v>0</v>
      </c>
      <c r="F44" s="202">
        <v>0</v>
      </c>
      <c r="G44" s="202">
        <v>30.91</v>
      </c>
      <c r="H44" s="202">
        <v>0</v>
      </c>
      <c r="I44" s="202">
        <v>9.8699999999999992</v>
      </c>
      <c r="J44" s="202">
        <v>29.36</v>
      </c>
      <c r="K44" s="202">
        <v>3.85</v>
      </c>
      <c r="L44" s="202">
        <v>0.14000000000000001</v>
      </c>
      <c r="M44" s="202">
        <v>1.1200000000000001</v>
      </c>
      <c r="N44" s="202">
        <v>1.87</v>
      </c>
      <c r="O44" s="202">
        <v>2.64</v>
      </c>
      <c r="P44" s="202">
        <v>0.99</v>
      </c>
      <c r="Q44" s="202">
        <v>0.32</v>
      </c>
      <c r="R44" s="202">
        <v>0.34</v>
      </c>
      <c r="S44" s="202">
        <v>0.42</v>
      </c>
      <c r="T44" s="202">
        <v>0</v>
      </c>
      <c r="U44" s="202">
        <v>2.19</v>
      </c>
      <c r="V44" s="202">
        <v>0.33</v>
      </c>
      <c r="W44" s="202">
        <v>0.71</v>
      </c>
      <c r="X44" s="202">
        <v>2.23</v>
      </c>
      <c r="Y44" s="202">
        <v>0</v>
      </c>
      <c r="Z44" s="202">
        <v>4.4000000000000004</v>
      </c>
      <c r="AA44" s="202">
        <v>1.37</v>
      </c>
      <c r="AB44" s="202">
        <v>0</v>
      </c>
      <c r="AC44" s="202">
        <v>0</v>
      </c>
      <c r="AD44" s="202">
        <v>12.46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90.27</v>
      </c>
      <c r="AL44" s="202">
        <v>0</v>
      </c>
      <c r="AM44" s="202">
        <v>0</v>
      </c>
      <c r="AN44" s="202">
        <v>0</v>
      </c>
      <c r="AO44" s="202">
        <v>221.01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18.45</v>
      </c>
      <c r="E45" s="202">
        <v>0</v>
      </c>
      <c r="F45" s="202">
        <v>0</v>
      </c>
      <c r="G45" s="202">
        <v>30.91</v>
      </c>
      <c r="H45" s="202">
        <v>0</v>
      </c>
      <c r="I45" s="202">
        <v>9.8699999999999992</v>
      </c>
      <c r="J45" s="202">
        <v>29.36</v>
      </c>
      <c r="K45" s="202">
        <v>14.42</v>
      </c>
      <c r="L45" s="202">
        <v>0.14000000000000001</v>
      </c>
      <c r="M45" s="202">
        <v>1.1200000000000001</v>
      </c>
      <c r="N45" s="202">
        <v>1.87</v>
      </c>
      <c r="O45" s="202">
        <v>2.64</v>
      </c>
      <c r="P45" s="202">
        <v>0.99</v>
      </c>
      <c r="Q45" s="202">
        <v>0.32</v>
      </c>
      <c r="R45" s="202">
        <v>0.34</v>
      </c>
      <c r="S45" s="202">
        <v>0.42</v>
      </c>
      <c r="T45" s="202">
        <v>0</v>
      </c>
      <c r="U45" s="202">
        <v>2.19</v>
      </c>
      <c r="V45" s="202">
        <v>0.33</v>
      </c>
      <c r="W45" s="202">
        <v>0.71</v>
      </c>
      <c r="X45" s="202">
        <v>2.23</v>
      </c>
      <c r="Y45" s="202">
        <v>0</v>
      </c>
      <c r="Z45" s="202">
        <v>4.4000000000000004</v>
      </c>
      <c r="AA45" s="202">
        <v>1.37</v>
      </c>
      <c r="AB45" s="202">
        <v>0</v>
      </c>
      <c r="AC45" s="202">
        <v>0</v>
      </c>
      <c r="AD45" s="202">
        <v>12.46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90.27</v>
      </c>
      <c r="AL45" s="202">
        <v>0</v>
      </c>
      <c r="AM45" s="202">
        <v>0</v>
      </c>
      <c r="AN45" s="202">
        <v>0</v>
      </c>
      <c r="AO45" s="202">
        <v>221.01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18.45</v>
      </c>
      <c r="E46" s="202">
        <v>0</v>
      </c>
      <c r="F46" s="202">
        <v>0</v>
      </c>
      <c r="G46" s="202">
        <v>30.91</v>
      </c>
      <c r="H46" s="202">
        <v>0</v>
      </c>
      <c r="I46" s="202">
        <v>9.8699999999999992</v>
      </c>
      <c r="J46" s="202">
        <v>29.36</v>
      </c>
      <c r="K46" s="202">
        <v>14.42</v>
      </c>
      <c r="L46" s="202">
        <v>0.14000000000000001</v>
      </c>
      <c r="M46" s="202">
        <v>1.1200000000000001</v>
      </c>
      <c r="N46" s="202">
        <v>1.87</v>
      </c>
      <c r="O46" s="202">
        <v>2.64</v>
      </c>
      <c r="P46" s="202">
        <v>0.99</v>
      </c>
      <c r="Q46" s="202">
        <v>0.32</v>
      </c>
      <c r="R46" s="202">
        <v>0.34</v>
      </c>
      <c r="S46" s="202">
        <v>0.42</v>
      </c>
      <c r="T46" s="202">
        <v>0</v>
      </c>
      <c r="U46" s="202">
        <v>2.19</v>
      </c>
      <c r="V46" s="202">
        <v>0.33</v>
      </c>
      <c r="W46" s="202">
        <v>0.71</v>
      </c>
      <c r="X46" s="202">
        <v>2.23</v>
      </c>
      <c r="Y46" s="202">
        <v>0</v>
      </c>
      <c r="Z46" s="202">
        <v>4.4000000000000004</v>
      </c>
      <c r="AA46" s="202">
        <v>1.37</v>
      </c>
      <c r="AB46" s="202">
        <v>0</v>
      </c>
      <c r="AC46" s="202">
        <v>0</v>
      </c>
      <c r="AD46" s="202">
        <v>12.46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90.27</v>
      </c>
      <c r="AL46" s="202">
        <v>0</v>
      </c>
      <c r="AM46" s="202">
        <v>0</v>
      </c>
      <c r="AN46" s="202">
        <v>0</v>
      </c>
      <c r="AO46" s="202">
        <v>221.01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18.45</v>
      </c>
      <c r="E47" s="202">
        <v>0</v>
      </c>
      <c r="F47" s="202">
        <v>0</v>
      </c>
      <c r="G47" s="202">
        <v>30.91</v>
      </c>
      <c r="H47" s="202">
        <v>0</v>
      </c>
      <c r="I47" s="202">
        <v>9.8699999999999992</v>
      </c>
      <c r="J47" s="202">
        <v>29.36</v>
      </c>
      <c r="K47" s="202">
        <v>19.73</v>
      </c>
      <c r="L47" s="202">
        <v>0.14000000000000001</v>
      </c>
      <c r="M47" s="202">
        <v>1.1200000000000001</v>
      </c>
      <c r="N47" s="202">
        <v>1.87</v>
      </c>
      <c r="O47" s="202">
        <v>2.64</v>
      </c>
      <c r="P47" s="202">
        <v>0.99</v>
      </c>
      <c r="Q47" s="202">
        <v>0.32</v>
      </c>
      <c r="R47" s="202">
        <v>0.34</v>
      </c>
      <c r="S47" s="202">
        <v>0.42</v>
      </c>
      <c r="T47" s="202">
        <v>0</v>
      </c>
      <c r="U47" s="202">
        <v>2.19</v>
      </c>
      <c r="V47" s="202">
        <v>0.33</v>
      </c>
      <c r="W47" s="202">
        <v>0.71</v>
      </c>
      <c r="X47" s="202">
        <v>2.23</v>
      </c>
      <c r="Y47" s="202">
        <v>0</v>
      </c>
      <c r="Z47" s="202">
        <v>4.4000000000000004</v>
      </c>
      <c r="AA47" s="202">
        <v>1.37</v>
      </c>
      <c r="AB47" s="202">
        <v>0</v>
      </c>
      <c r="AC47" s="202">
        <v>0</v>
      </c>
      <c r="AD47" s="202">
        <v>12.46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90.27</v>
      </c>
      <c r="AL47" s="202">
        <v>0</v>
      </c>
      <c r="AM47" s="202">
        <v>0</v>
      </c>
      <c r="AN47" s="202">
        <v>0</v>
      </c>
      <c r="AO47" s="202">
        <v>221.01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18.45</v>
      </c>
      <c r="E48" s="202">
        <v>0</v>
      </c>
      <c r="F48" s="202">
        <v>0</v>
      </c>
      <c r="G48" s="202">
        <v>30.91</v>
      </c>
      <c r="H48" s="202">
        <v>0</v>
      </c>
      <c r="I48" s="202">
        <v>9.8699999999999992</v>
      </c>
      <c r="J48" s="202">
        <v>29.36</v>
      </c>
      <c r="K48" s="202">
        <v>19.73</v>
      </c>
      <c r="L48" s="202">
        <v>0.14000000000000001</v>
      </c>
      <c r="M48" s="202">
        <v>1.1200000000000001</v>
      </c>
      <c r="N48" s="202">
        <v>1.87</v>
      </c>
      <c r="O48" s="202">
        <v>2.64</v>
      </c>
      <c r="P48" s="202">
        <v>0.99</v>
      </c>
      <c r="Q48" s="202">
        <v>0.32</v>
      </c>
      <c r="R48" s="202">
        <v>0.34</v>
      </c>
      <c r="S48" s="202">
        <v>0.42</v>
      </c>
      <c r="T48" s="202">
        <v>0</v>
      </c>
      <c r="U48" s="202">
        <v>2.19</v>
      </c>
      <c r="V48" s="202">
        <v>0.33</v>
      </c>
      <c r="W48" s="202">
        <v>0.71</v>
      </c>
      <c r="X48" s="202">
        <v>2.23</v>
      </c>
      <c r="Y48" s="202">
        <v>0</v>
      </c>
      <c r="Z48" s="202">
        <v>4.4000000000000004</v>
      </c>
      <c r="AA48" s="202">
        <v>1.37</v>
      </c>
      <c r="AB48" s="202">
        <v>0</v>
      </c>
      <c r="AC48" s="202">
        <v>0</v>
      </c>
      <c r="AD48" s="202">
        <v>12.46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90.27</v>
      </c>
      <c r="AL48" s="202">
        <v>0</v>
      </c>
      <c r="AM48" s="202">
        <v>0</v>
      </c>
      <c r="AN48" s="202">
        <v>0</v>
      </c>
      <c r="AO48" s="202">
        <v>221.01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18.45</v>
      </c>
      <c r="E49" s="202">
        <v>0</v>
      </c>
      <c r="F49" s="202">
        <v>0</v>
      </c>
      <c r="G49" s="202">
        <v>30.91</v>
      </c>
      <c r="H49" s="202">
        <v>0</v>
      </c>
      <c r="I49" s="202">
        <v>9.8699999999999992</v>
      </c>
      <c r="J49" s="202">
        <v>29.36</v>
      </c>
      <c r="K49" s="202">
        <v>34.83</v>
      </c>
      <c r="L49" s="202">
        <v>0.22</v>
      </c>
      <c r="M49" s="202">
        <v>1.1200000000000001</v>
      </c>
      <c r="N49" s="202">
        <v>1.87</v>
      </c>
      <c r="O49" s="202">
        <v>2.64</v>
      </c>
      <c r="P49" s="202">
        <v>0.99</v>
      </c>
      <c r="Q49" s="202">
        <v>0.32</v>
      </c>
      <c r="R49" s="202">
        <v>0.34</v>
      </c>
      <c r="S49" s="202">
        <v>0.42</v>
      </c>
      <c r="T49" s="202">
        <v>0</v>
      </c>
      <c r="U49" s="202">
        <v>2.19</v>
      </c>
      <c r="V49" s="202">
        <v>0.33</v>
      </c>
      <c r="W49" s="202">
        <v>0.71</v>
      </c>
      <c r="X49" s="202">
        <v>2.23</v>
      </c>
      <c r="Y49" s="202">
        <v>0</v>
      </c>
      <c r="Z49" s="202">
        <v>4.4000000000000004</v>
      </c>
      <c r="AA49" s="202">
        <v>1.37</v>
      </c>
      <c r="AB49" s="202">
        <v>0</v>
      </c>
      <c r="AC49" s="202">
        <v>0</v>
      </c>
      <c r="AD49" s="202">
        <v>12.46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90.27</v>
      </c>
      <c r="AL49" s="202">
        <v>0</v>
      </c>
      <c r="AM49" s="202">
        <v>0</v>
      </c>
      <c r="AN49" s="202">
        <v>0</v>
      </c>
      <c r="AO49" s="202">
        <v>221.01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18.45</v>
      </c>
      <c r="E50" s="202">
        <v>0</v>
      </c>
      <c r="F50" s="202">
        <v>0</v>
      </c>
      <c r="G50" s="202">
        <v>30.91</v>
      </c>
      <c r="H50" s="202">
        <v>0</v>
      </c>
      <c r="I50" s="202">
        <v>9.8699999999999992</v>
      </c>
      <c r="J50" s="202">
        <v>29.36</v>
      </c>
      <c r="K50" s="202">
        <v>34.83</v>
      </c>
      <c r="L50" s="202">
        <v>0.22</v>
      </c>
      <c r="M50" s="202">
        <v>1.1200000000000001</v>
      </c>
      <c r="N50" s="202">
        <v>1.87</v>
      </c>
      <c r="O50" s="202">
        <v>2.64</v>
      </c>
      <c r="P50" s="202">
        <v>0.99</v>
      </c>
      <c r="Q50" s="202">
        <v>0.32</v>
      </c>
      <c r="R50" s="202">
        <v>0.34</v>
      </c>
      <c r="S50" s="202">
        <v>0.42</v>
      </c>
      <c r="T50" s="202">
        <v>0</v>
      </c>
      <c r="U50" s="202">
        <v>2.19</v>
      </c>
      <c r="V50" s="202">
        <v>0.33</v>
      </c>
      <c r="W50" s="202">
        <v>0.71</v>
      </c>
      <c r="X50" s="202">
        <v>2.23</v>
      </c>
      <c r="Y50" s="202">
        <v>0</v>
      </c>
      <c r="Z50" s="202">
        <v>4.4000000000000004</v>
      </c>
      <c r="AA50" s="202">
        <v>1.37</v>
      </c>
      <c r="AB50" s="202">
        <v>0</v>
      </c>
      <c r="AC50" s="202">
        <v>0</v>
      </c>
      <c r="AD50" s="202">
        <v>12.46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90.27</v>
      </c>
      <c r="AL50" s="202">
        <v>0</v>
      </c>
      <c r="AM50" s="202">
        <v>0</v>
      </c>
      <c r="AN50" s="202">
        <v>0</v>
      </c>
      <c r="AO50" s="202">
        <v>221.01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18.170000000000002</v>
      </c>
      <c r="E51" s="202">
        <v>0</v>
      </c>
      <c r="F51" s="202">
        <v>0</v>
      </c>
      <c r="G51" s="202">
        <v>30.91</v>
      </c>
      <c r="H51" s="202">
        <v>0</v>
      </c>
      <c r="I51" s="202">
        <v>9.8699999999999992</v>
      </c>
      <c r="J51" s="202">
        <v>29.36</v>
      </c>
      <c r="K51" s="202">
        <v>45.92</v>
      </c>
      <c r="L51" s="202">
        <v>2.81</v>
      </c>
      <c r="M51" s="202">
        <v>1.1200000000000001</v>
      </c>
      <c r="N51" s="202">
        <v>1.87</v>
      </c>
      <c r="O51" s="202">
        <v>2.64</v>
      </c>
      <c r="P51" s="202">
        <v>0.99</v>
      </c>
      <c r="Q51" s="202">
        <v>0.32</v>
      </c>
      <c r="R51" s="202">
        <v>0.34</v>
      </c>
      <c r="S51" s="202">
        <v>0.42</v>
      </c>
      <c r="T51" s="202">
        <v>0</v>
      </c>
      <c r="U51" s="202">
        <v>2.19</v>
      </c>
      <c r="V51" s="202">
        <v>0.33</v>
      </c>
      <c r="W51" s="202">
        <v>0.71</v>
      </c>
      <c r="X51" s="202">
        <v>2.23</v>
      </c>
      <c r="Y51" s="202">
        <v>0</v>
      </c>
      <c r="Z51" s="202">
        <v>35.869999999999997</v>
      </c>
      <c r="AA51" s="202">
        <v>1.37</v>
      </c>
      <c r="AB51" s="202">
        <v>0</v>
      </c>
      <c r="AC51" s="202">
        <v>0</v>
      </c>
      <c r="AD51" s="202">
        <v>12.46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58.4</v>
      </c>
      <c r="AL51" s="202">
        <v>0</v>
      </c>
      <c r="AM51" s="202">
        <v>0</v>
      </c>
      <c r="AN51" s="202">
        <v>0</v>
      </c>
      <c r="AO51" s="202">
        <v>211.67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18.170000000000002</v>
      </c>
      <c r="E52" s="202">
        <v>0</v>
      </c>
      <c r="F52" s="202">
        <v>0</v>
      </c>
      <c r="G52" s="202">
        <v>30.91</v>
      </c>
      <c r="H52" s="202">
        <v>0</v>
      </c>
      <c r="I52" s="202">
        <v>9.8699999999999992</v>
      </c>
      <c r="J52" s="202">
        <v>29.36</v>
      </c>
      <c r="K52" s="202">
        <v>45.92</v>
      </c>
      <c r="L52" s="202">
        <v>2.81</v>
      </c>
      <c r="M52" s="202">
        <v>1.1200000000000001</v>
      </c>
      <c r="N52" s="202">
        <v>1.87</v>
      </c>
      <c r="O52" s="202">
        <v>2.64</v>
      </c>
      <c r="P52" s="202">
        <v>0.99</v>
      </c>
      <c r="Q52" s="202">
        <v>0.32</v>
      </c>
      <c r="R52" s="202">
        <v>0.34</v>
      </c>
      <c r="S52" s="202">
        <v>0.42</v>
      </c>
      <c r="T52" s="202">
        <v>0</v>
      </c>
      <c r="U52" s="202">
        <v>2.19</v>
      </c>
      <c r="V52" s="202">
        <v>0.33</v>
      </c>
      <c r="W52" s="202">
        <v>0.71</v>
      </c>
      <c r="X52" s="202">
        <v>2.23</v>
      </c>
      <c r="Y52" s="202">
        <v>0</v>
      </c>
      <c r="Z52" s="202">
        <v>35.869999999999997</v>
      </c>
      <c r="AA52" s="202">
        <v>1.37</v>
      </c>
      <c r="AB52" s="202">
        <v>0</v>
      </c>
      <c r="AC52" s="202">
        <v>0</v>
      </c>
      <c r="AD52" s="202">
        <v>12.46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17.190000000000001</v>
      </c>
      <c r="AL52" s="202">
        <v>0</v>
      </c>
      <c r="AM52" s="202">
        <v>0</v>
      </c>
      <c r="AN52" s="202">
        <v>0</v>
      </c>
      <c r="AO52" s="202">
        <v>211.67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18.170000000000002</v>
      </c>
      <c r="E53" s="202">
        <v>0</v>
      </c>
      <c r="F53" s="202">
        <v>0</v>
      </c>
      <c r="G53" s="202">
        <v>30.91</v>
      </c>
      <c r="H53" s="202">
        <v>0</v>
      </c>
      <c r="I53" s="202">
        <v>9.8699999999999992</v>
      </c>
      <c r="J53" s="202">
        <v>29.36</v>
      </c>
      <c r="K53" s="202">
        <v>57.01</v>
      </c>
      <c r="L53" s="202">
        <v>2.81</v>
      </c>
      <c r="M53" s="202">
        <v>1.1200000000000001</v>
      </c>
      <c r="N53" s="202">
        <v>1.87</v>
      </c>
      <c r="O53" s="202">
        <v>2.64</v>
      </c>
      <c r="P53" s="202">
        <v>0.99</v>
      </c>
      <c r="Q53" s="202">
        <v>3.94</v>
      </c>
      <c r="R53" s="202">
        <v>3.05</v>
      </c>
      <c r="S53" s="202">
        <v>5.96</v>
      </c>
      <c r="T53" s="202">
        <v>0</v>
      </c>
      <c r="U53" s="202">
        <v>2.19</v>
      </c>
      <c r="V53" s="202">
        <v>0.33</v>
      </c>
      <c r="W53" s="202">
        <v>0.71</v>
      </c>
      <c r="X53" s="202">
        <v>3.49</v>
      </c>
      <c r="Y53" s="202">
        <v>0</v>
      </c>
      <c r="Z53" s="202">
        <v>64.290000000000006</v>
      </c>
      <c r="AA53" s="202">
        <v>1.82</v>
      </c>
      <c r="AB53" s="202">
        <v>0</v>
      </c>
      <c r="AC53" s="202">
        <v>0</v>
      </c>
      <c r="AD53" s="202">
        <v>12.46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15.61</v>
      </c>
      <c r="AL53" s="202">
        <v>0</v>
      </c>
      <c r="AM53" s="202">
        <v>0</v>
      </c>
      <c r="AN53" s="202">
        <v>0</v>
      </c>
      <c r="AO53" s="202">
        <v>211.67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18.170000000000002</v>
      </c>
      <c r="E54" s="202">
        <v>0</v>
      </c>
      <c r="F54" s="202">
        <v>0</v>
      </c>
      <c r="G54" s="202">
        <v>30.91</v>
      </c>
      <c r="H54" s="202">
        <v>0</v>
      </c>
      <c r="I54" s="202">
        <v>9.8699999999999992</v>
      </c>
      <c r="J54" s="202">
        <v>29.36</v>
      </c>
      <c r="K54" s="202">
        <v>57.01</v>
      </c>
      <c r="L54" s="202">
        <v>2.81</v>
      </c>
      <c r="M54" s="202">
        <v>1.1200000000000001</v>
      </c>
      <c r="N54" s="202">
        <v>1.87</v>
      </c>
      <c r="O54" s="202">
        <v>2.64</v>
      </c>
      <c r="P54" s="202">
        <v>0.99</v>
      </c>
      <c r="Q54" s="202">
        <v>3.94</v>
      </c>
      <c r="R54" s="202">
        <v>3.05</v>
      </c>
      <c r="S54" s="202">
        <v>5.96</v>
      </c>
      <c r="T54" s="202">
        <v>0</v>
      </c>
      <c r="U54" s="202">
        <v>2.19</v>
      </c>
      <c r="V54" s="202">
        <v>0.33</v>
      </c>
      <c r="W54" s="202">
        <v>0.71</v>
      </c>
      <c r="X54" s="202">
        <v>3.49</v>
      </c>
      <c r="Y54" s="202">
        <v>0</v>
      </c>
      <c r="Z54" s="202">
        <v>64.290000000000006</v>
      </c>
      <c r="AA54" s="202">
        <v>1.82</v>
      </c>
      <c r="AB54" s="202">
        <v>0</v>
      </c>
      <c r="AC54" s="202">
        <v>0</v>
      </c>
      <c r="AD54" s="202">
        <v>12.46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15.61</v>
      </c>
      <c r="AL54" s="202">
        <v>0</v>
      </c>
      <c r="AM54" s="202">
        <v>0</v>
      </c>
      <c r="AN54" s="202">
        <v>0</v>
      </c>
      <c r="AO54" s="202">
        <v>211.67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18.170000000000002</v>
      </c>
      <c r="E55" s="202">
        <v>0</v>
      </c>
      <c r="F55" s="202">
        <v>0</v>
      </c>
      <c r="G55" s="202">
        <v>30.91</v>
      </c>
      <c r="H55" s="202">
        <v>0</v>
      </c>
      <c r="I55" s="202">
        <v>9.8699999999999992</v>
      </c>
      <c r="J55" s="202">
        <v>29.36</v>
      </c>
      <c r="K55" s="202">
        <v>72.94</v>
      </c>
      <c r="L55" s="202">
        <v>2.81</v>
      </c>
      <c r="M55" s="202">
        <v>1.1200000000000001</v>
      </c>
      <c r="N55" s="202">
        <v>1.87</v>
      </c>
      <c r="O55" s="202">
        <v>2.64</v>
      </c>
      <c r="P55" s="202">
        <v>9.4600000000000009</v>
      </c>
      <c r="Q55" s="202">
        <v>3.94</v>
      </c>
      <c r="R55" s="202">
        <v>3.05</v>
      </c>
      <c r="S55" s="202">
        <v>5.96</v>
      </c>
      <c r="T55" s="202">
        <v>0</v>
      </c>
      <c r="U55" s="202">
        <v>2.19</v>
      </c>
      <c r="V55" s="202">
        <v>2.52</v>
      </c>
      <c r="W55" s="202">
        <v>4.33</v>
      </c>
      <c r="X55" s="202">
        <v>15.07</v>
      </c>
      <c r="Y55" s="202">
        <v>0</v>
      </c>
      <c r="Z55" s="202">
        <v>64.790000000000006</v>
      </c>
      <c r="AA55" s="202">
        <v>14.34</v>
      </c>
      <c r="AB55" s="202">
        <v>0</v>
      </c>
      <c r="AC55" s="202">
        <v>0</v>
      </c>
      <c r="AD55" s="202">
        <v>12.46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15.61</v>
      </c>
      <c r="AL55" s="202">
        <v>0</v>
      </c>
      <c r="AM55" s="202">
        <v>0</v>
      </c>
      <c r="AN55" s="202">
        <v>0</v>
      </c>
      <c r="AO55" s="202">
        <v>211.67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18.170000000000002</v>
      </c>
      <c r="E56" s="202">
        <v>0</v>
      </c>
      <c r="F56" s="202">
        <v>0</v>
      </c>
      <c r="G56" s="202">
        <v>30.91</v>
      </c>
      <c r="H56" s="202">
        <v>0</v>
      </c>
      <c r="I56" s="202">
        <v>9.8699999999999992</v>
      </c>
      <c r="J56" s="202">
        <v>29.36</v>
      </c>
      <c r="K56" s="202">
        <v>72.94</v>
      </c>
      <c r="L56" s="202">
        <v>2.81</v>
      </c>
      <c r="M56" s="202">
        <v>1.1200000000000001</v>
      </c>
      <c r="N56" s="202">
        <v>1.87</v>
      </c>
      <c r="O56" s="202">
        <v>2.64</v>
      </c>
      <c r="P56" s="202">
        <v>9.4600000000000009</v>
      </c>
      <c r="Q56" s="202">
        <v>3.94</v>
      </c>
      <c r="R56" s="202">
        <v>3.05</v>
      </c>
      <c r="S56" s="202">
        <v>5.96</v>
      </c>
      <c r="T56" s="202">
        <v>0</v>
      </c>
      <c r="U56" s="202">
        <v>2.19</v>
      </c>
      <c r="V56" s="202">
        <v>2.52</v>
      </c>
      <c r="W56" s="202">
        <v>4.33</v>
      </c>
      <c r="X56" s="202">
        <v>15.07</v>
      </c>
      <c r="Y56" s="202">
        <v>0</v>
      </c>
      <c r="Z56" s="202">
        <v>64.790000000000006</v>
      </c>
      <c r="AA56" s="202">
        <v>14.34</v>
      </c>
      <c r="AB56" s="202">
        <v>0</v>
      </c>
      <c r="AC56" s="202">
        <v>0</v>
      </c>
      <c r="AD56" s="202">
        <v>12.46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15.61</v>
      </c>
      <c r="AL56" s="202">
        <v>0</v>
      </c>
      <c r="AM56" s="202">
        <v>0</v>
      </c>
      <c r="AN56" s="202">
        <v>0</v>
      </c>
      <c r="AO56" s="202">
        <v>211.67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18.170000000000002</v>
      </c>
      <c r="E57" s="202">
        <v>0</v>
      </c>
      <c r="F57" s="202">
        <v>0</v>
      </c>
      <c r="G57" s="202">
        <v>30.91</v>
      </c>
      <c r="H57" s="202">
        <v>0</v>
      </c>
      <c r="I57" s="202">
        <v>9.8699999999999992</v>
      </c>
      <c r="J57" s="202">
        <v>29.36</v>
      </c>
      <c r="K57" s="202">
        <v>84.03</v>
      </c>
      <c r="L57" s="202">
        <v>2.81</v>
      </c>
      <c r="M57" s="202">
        <v>8.3000000000000007</v>
      </c>
      <c r="N57" s="202">
        <v>1.87</v>
      </c>
      <c r="O57" s="202">
        <v>2.64</v>
      </c>
      <c r="P57" s="202">
        <v>12.9</v>
      </c>
      <c r="Q57" s="202">
        <v>3.94</v>
      </c>
      <c r="R57" s="202">
        <v>3.05</v>
      </c>
      <c r="S57" s="202">
        <v>5.96</v>
      </c>
      <c r="T57" s="202">
        <v>0</v>
      </c>
      <c r="U57" s="202">
        <v>2.25</v>
      </c>
      <c r="V57" s="202">
        <v>4.22</v>
      </c>
      <c r="W57" s="202">
        <v>7.55</v>
      </c>
      <c r="X57" s="202">
        <v>29.84</v>
      </c>
      <c r="Y57" s="202">
        <v>0</v>
      </c>
      <c r="Z57" s="202">
        <v>64.790000000000006</v>
      </c>
      <c r="AA57" s="202">
        <v>14.34</v>
      </c>
      <c r="AB57" s="202">
        <v>0</v>
      </c>
      <c r="AC57" s="202">
        <v>0</v>
      </c>
      <c r="AD57" s="202">
        <v>12.46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15.61</v>
      </c>
      <c r="AL57" s="202">
        <v>0</v>
      </c>
      <c r="AM57" s="202">
        <v>0</v>
      </c>
      <c r="AN57" s="202">
        <v>0</v>
      </c>
      <c r="AO57" s="202">
        <v>211.67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18.170000000000002</v>
      </c>
      <c r="E58" s="202">
        <v>0</v>
      </c>
      <c r="F58" s="202">
        <v>0</v>
      </c>
      <c r="G58" s="202">
        <v>30.91</v>
      </c>
      <c r="H58" s="202">
        <v>0</v>
      </c>
      <c r="I58" s="202">
        <v>9.8699999999999992</v>
      </c>
      <c r="J58" s="202">
        <v>29.36</v>
      </c>
      <c r="K58" s="202">
        <v>84.03</v>
      </c>
      <c r="L58" s="202">
        <v>2.81</v>
      </c>
      <c r="M58" s="202">
        <v>4.16</v>
      </c>
      <c r="N58" s="202">
        <v>1.87</v>
      </c>
      <c r="O58" s="202">
        <v>2.64</v>
      </c>
      <c r="P58" s="202">
        <v>12.9</v>
      </c>
      <c r="Q58" s="202">
        <v>3.94</v>
      </c>
      <c r="R58" s="202">
        <v>3.05</v>
      </c>
      <c r="S58" s="202">
        <v>5.96</v>
      </c>
      <c r="T58" s="202">
        <v>0</v>
      </c>
      <c r="U58" s="202">
        <v>2.2000000000000002</v>
      </c>
      <c r="V58" s="202">
        <v>4.22</v>
      </c>
      <c r="W58" s="202">
        <v>9.1300000000000008</v>
      </c>
      <c r="X58" s="202">
        <v>29.84</v>
      </c>
      <c r="Y58" s="202">
        <v>0</v>
      </c>
      <c r="Z58" s="202">
        <v>64.790000000000006</v>
      </c>
      <c r="AA58" s="202">
        <v>14.34</v>
      </c>
      <c r="AB58" s="202">
        <v>0</v>
      </c>
      <c r="AC58" s="202">
        <v>0</v>
      </c>
      <c r="AD58" s="202">
        <v>12.46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15.61</v>
      </c>
      <c r="AL58" s="202">
        <v>0</v>
      </c>
      <c r="AM58" s="202">
        <v>0</v>
      </c>
      <c r="AN58" s="202">
        <v>0</v>
      </c>
      <c r="AO58" s="202">
        <v>211.67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17.989999999999998</v>
      </c>
      <c r="E59" s="202">
        <v>0</v>
      </c>
      <c r="F59" s="202">
        <v>0</v>
      </c>
      <c r="G59" s="202">
        <v>30.91</v>
      </c>
      <c r="H59" s="202">
        <v>0</v>
      </c>
      <c r="I59" s="202">
        <v>9.8699999999999992</v>
      </c>
      <c r="J59" s="202">
        <v>29.36</v>
      </c>
      <c r="K59" s="202">
        <v>95.13</v>
      </c>
      <c r="L59" s="202">
        <v>2.81</v>
      </c>
      <c r="M59" s="202">
        <v>2.4700000000000002</v>
      </c>
      <c r="N59" s="202">
        <v>1.87</v>
      </c>
      <c r="O59" s="202">
        <v>2.64</v>
      </c>
      <c r="P59" s="202">
        <v>1.58</v>
      </c>
      <c r="Q59" s="202">
        <v>3.94</v>
      </c>
      <c r="R59" s="202">
        <v>3.05</v>
      </c>
      <c r="S59" s="202">
        <v>5.96</v>
      </c>
      <c r="T59" s="202">
        <v>0</v>
      </c>
      <c r="U59" s="202">
        <v>2.2000000000000002</v>
      </c>
      <c r="V59" s="202">
        <v>0.33</v>
      </c>
      <c r="W59" s="202">
        <v>4.91</v>
      </c>
      <c r="X59" s="202">
        <v>2.2799999999999998</v>
      </c>
      <c r="Y59" s="202">
        <v>0</v>
      </c>
      <c r="Z59" s="202">
        <v>64.790000000000006</v>
      </c>
      <c r="AA59" s="202">
        <v>14.34</v>
      </c>
      <c r="AB59" s="202">
        <v>0</v>
      </c>
      <c r="AC59" s="202">
        <v>0</v>
      </c>
      <c r="AD59" s="202">
        <v>12.46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15.61</v>
      </c>
      <c r="AL59" s="202">
        <v>0</v>
      </c>
      <c r="AM59" s="202">
        <v>0</v>
      </c>
      <c r="AN59" s="202">
        <v>0</v>
      </c>
      <c r="AO59" s="202">
        <v>211.67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17.989999999999998</v>
      </c>
      <c r="E60" s="202">
        <v>0</v>
      </c>
      <c r="F60" s="202">
        <v>0</v>
      </c>
      <c r="G60" s="202">
        <v>30.91</v>
      </c>
      <c r="H60" s="202">
        <v>0</v>
      </c>
      <c r="I60" s="202">
        <v>9.8699999999999992</v>
      </c>
      <c r="J60" s="202">
        <v>29.36</v>
      </c>
      <c r="K60" s="202">
        <v>95.13</v>
      </c>
      <c r="L60" s="202">
        <v>2.81</v>
      </c>
      <c r="M60" s="202">
        <v>1.86</v>
      </c>
      <c r="N60" s="202">
        <v>1.87</v>
      </c>
      <c r="O60" s="202">
        <v>2.64</v>
      </c>
      <c r="P60" s="202">
        <v>0.99</v>
      </c>
      <c r="Q60" s="202">
        <v>3.94</v>
      </c>
      <c r="R60" s="202">
        <v>3.05</v>
      </c>
      <c r="S60" s="202">
        <v>5.96</v>
      </c>
      <c r="T60" s="202">
        <v>0</v>
      </c>
      <c r="U60" s="202">
        <v>2.2000000000000002</v>
      </c>
      <c r="V60" s="202">
        <v>0.33</v>
      </c>
      <c r="W60" s="202">
        <v>0.71</v>
      </c>
      <c r="X60" s="202">
        <v>2.2799999999999998</v>
      </c>
      <c r="Y60" s="202">
        <v>0</v>
      </c>
      <c r="Z60" s="202">
        <v>64.66</v>
      </c>
      <c r="AA60" s="202">
        <v>1.37</v>
      </c>
      <c r="AB60" s="202">
        <v>0</v>
      </c>
      <c r="AC60" s="202">
        <v>0</v>
      </c>
      <c r="AD60" s="202">
        <v>12.46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15.61</v>
      </c>
      <c r="AL60" s="202">
        <v>0</v>
      </c>
      <c r="AM60" s="202">
        <v>0</v>
      </c>
      <c r="AN60" s="202">
        <v>0</v>
      </c>
      <c r="AO60" s="202">
        <v>211.67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17.989999999999998</v>
      </c>
      <c r="E61" s="202">
        <v>0</v>
      </c>
      <c r="F61" s="202">
        <v>0</v>
      </c>
      <c r="G61" s="202">
        <v>30.91</v>
      </c>
      <c r="H61" s="202">
        <v>0</v>
      </c>
      <c r="I61" s="202">
        <v>9.8699999999999992</v>
      </c>
      <c r="J61" s="202">
        <v>29.36</v>
      </c>
      <c r="K61" s="202">
        <v>111.76</v>
      </c>
      <c r="L61" s="202">
        <v>2.81</v>
      </c>
      <c r="M61" s="202">
        <v>2.6</v>
      </c>
      <c r="N61" s="202">
        <v>1.87</v>
      </c>
      <c r="O61" s="202">
        <v>2.64</v>
      </c>
      <c r="P61" s="202">
        <v>0.99</v>
      </c>
      <c r="Q61" s="202">
        <v>0.32</v>
      </c>
      <c r="R61" s="202">
        <v>0.34</v>
      </c>
      <c r="S61" s="202">
        <v>1.28</v>
      </c>
      <c r="T61" s="202">
        <v>0</v>
      </c>
      <c r="U61" s="202">
        <v>2.2000000000000002</v>
      </c>
      <c r="V61" s="202">
        <v>0.33</v>
      </c>
      <c r="W61" s="202">
        <v>0.71</v>
      </c>
      <c r="X61" s="202">
        <v>2.2799999999999998</v>
      </c>
      <c r="Y61" s="202">
        <v>0</v>
      </c>
      <c r="Z61" s="202">
        <v>35.869999999999997</v>
      </c>
      <c r="AA61" s="202">
        <v>1.37</v>
      </c>
      <c r="AB61" s="202">
        <v>0</v>
      </c>
      <c r="AC61" s="202">
        <v>0</v>
      </c>
      <c r="AD61" s="202">
        <v>12.46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15.61</v>
      </c>
      <c r="AL61" s="202">
        <v>0</v>
      </c>
      <c r="AM61" s="202">
        <v>0</v>
      </c>
      <c r="AN61" s="202">
        <v>0</v>
      </c>
      <c r="AO61" s="202">
        <v>211.67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17.989999999999998</v>
      </c>
      <c r="E62" s="202">
        <v>0</v>
      </c>
      <c r="F62" s="202">
        <v>0</v>
      </c>
      <c r="G62" s="202">
        <v>30.91</v>
      </c>
      <c r="H62" s="202">
        <v>0</v>
      </c>
      <c r="I62" s="202">
        <v>9.8699999999999992</v>
      </c>
      <c r="J62" s="202">
        <v>29.36</v>
      </c>
      <c r="K62" s="202">
        <v>134.30000000000001</v>
      </c>
      <c r="L62" s="202">
        <v>0.22</v>
      </c>
      <c r="M62" s="202">
        <v>1.99</v>
      </c>
      <c r="N62" s="202">
        <v>1.87</v>
      </c>
      <c r="O62" s="202">
        <v>2.64</v>
      </c>
      <c r="P62" s="202">
        <v>0.99</v>
      </c>
      <c r="Q62" s="202">
        <v>0.32</v>
      </c>
      <c r="R62" s="202">
        <v>0.34</v>
      </c>
      <c r="S62" s="202">
        <v>0.42</v>
      </c>
      <c r="T62" s="202">
        <v>0</v>
      </c>
      <c r="U62" s="202">
        <v>2.2000000000000002</v>
      </c>
      <c r="V62" s="202">
        <v>0.33</v>
      </c>
      <c r="W62" s="202">
        <v>0.71</v>
      </c>
      <c r="X62" s="202">
        <v>2.2799999999999998</v>
      </c>
      <c r="Y62" s="202">
        <v>0</v>
      </c>
      <c r="Z62" s="202">
        <v>4.4000000000000004</v>
      </c>
      <c r="AA62" s="202">
        <v>1.37</v>
      </c>
      <c r="AB62" s="202">
        <v>0</v>
      </c>
      <c r="AC62" s="202">
        <v>0</v>
      </c>
      <c r="AD62" s="202">
        <v>12.46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15.61</v>
      </c>
      <c r="AL62" s="202">
        <v>0</v>
      </c>
      <c r="AM62" s="202">
        <v>0</v>
      </c>
      <c r="AN62" s="202">
        <v>0</v>
      </c>
      <c r="AO62" s="202">
        <v>211.67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17.989999999999998</v>
      </c>
      <c r="E63" s="202">
        <v>0</v>
      </c>
      <c r="F63" s="202">
        <v>0</v>
      </c>
      <c r="G63" s="202">
        <v>30.91</v>
      </c>
      <c r="H63" s="202">
        <v>0</v>
      </c>
      <c r="I63" s="202">
        <v>9.8699999999999992</v>
      </c>
      <c r="J63" s="202">
        <v>29.36</v>
      </c>
      <c r="K63" s="202">
        <v>134.30000000000001</v>
      </c>
      <c r="L63" s="202">
        <v>2.81</v>
      </c>
      <c r="M63" s="202">
        <v>2.72</v>
      </c>
      <c r="N63" s="202">
        <v>1.87</v>
      </c>
      <c r="O63" s="202">
        <v>2.64</v>
      </c>
      <c r="P63" s="202">
        <v>0.99</v>
      </c>
      <c r="Q63" s="202">
        <v>3.94</v>
      </c>
      <c r="R63" s="202">
        <v>3.05</v>
      </c>
      <c r="S63" s="202">
        <v>5.96</v>
      </c>
      <c r="T63" s="202">
        <v>0</v>
      </c>
      <c r="U63" s="202">
        <v>2.2000000000000002</v>
      </c>
      <c r="V63" s="202">
        <v>0.65</v>
      </c>
      <c r="W63" s="202">
        <v>0.71</v>
      </c>
      <c r="X63" s="202">
        <v>2.2799999999999998</v>
      </c>
      <c r="Y63" s="202">
        <v>0</v>
      </c>
      <c r="Z63" s="202">
        <v>45.72</v>
      </c>
      <c r="AA63" s="202">
        <v>1.37</v>
      </c>
      <c r="AB63" s="202">
        <v>0</v>
      </c>
      <c r="AC63" s="202">
        <v>0</v>
      </c>
      <c r="AD63" s="202">
        <v>12.46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15.61</v>
      </c>
      <c r="AL63" s="202">
        <v>0</v>
      </c>
      <c r="AM63" s="202">
        <v>0</v>
      </c>
      <c r="AN63" s="202">
        <v>0</v>
      </c>
      <c r="AO63" s="202">
        <v>211.67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17.989999999999998</v>
      </c>
      <c r="E64" s="202">
        <v>0</v>
      </c>
      <c r="F64" s="202">
        <v>0</v>
      </c>
      <c r="G64" s="202">
        <v>30.91</v>
      </c>
      <c r="H64" s="202">
        <v>0</v>
      </c>
      <c r="I64" s="202">
        <v>9.8699999999999992</v>
      </c>
      <c r="J64" s="202">
        <v>29.36</v>
      </c>
      <c r="K64" s="202">
        <v>134.30000000000001</v>
      </c>
      <c r="L64" s="202">
        <v>2.81</v>
      </c>
      <c r="M64" s="202">
        <v>2.11</v>
      </c>
      <c r="N64" s="202">
        <v>1.87</v>
      </c>
      <c r="O64" s="202">
        <v>2.64</v>
      </c>
      <c r="P64" s="202">
        <v>0.99</v>
      </c>
      <c r="Q64" s="202">
        <v>3.94</v>
      </c>
      <c r="R64" s="202">
        <v>3.05</v>
      </c>
      <c r="S64" s="202">
        <v>5.96</v>
      </c>
      <c r="T64" s="202">
        <v>0</v>
      </c>
      <c r="U64" s="202">
        <v>2.2000000000000002</v>
      </c>
      <c r="V64" s="202">
        <v>0.33</v>
      </c>
      <c r="W64" s="202">
        <v>0.71</v>
      </c>
      <c r="X64" s="202">
        <v>2.2799999999999998</v>
      </c>
      <c r="Y64" s="202">
        <v>0</v>
      </c>
      <c r="Z64" s="202">
        <v>45.72</v>
      </c>
      <c r="AA64" s="202">
        <v>1.37</v>
      </c>
      <c r="AB64" s="202">
        <v>0</v>
      </c>
      <c r="AC64" s="202">
        <v>0</v>
      </c>
      <c r="AD64" s="202">
        <v>12.46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15.61</v>
      </c>
      <c r="AL64" s="202">
        <v>0</v>
      </c>
      <c r="AM64" s="202">
        <v>0</v>
      </c>
      <c r="AN64" s="202">
        <v>0</v>
      </c>
      <c r="AO64" s="202">
        <v>211.67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17.989999999999998</v>
      </c>
      <c r="E65" s="202">
        <v>0</v>
      </c>
      <c r="F65" s="202">
        <v>0</v>
      </c>
      <c r="G65" s="202">
        <v>30.91</v>
      </c>
      <c r="H65" s="202">
        <v>0</v>
      </c>
      <c r="I65" s="202">
        <v>9.8699999999999992</v>
      </c>
      <c r="J65" s="202">
        <v>29.36</v>
      </c>
      <c r="K65" s="202">
        <v>134.30000000000001</v>
      </c>
      <c r="L65" s="202">
        <v>0.22</v>
      </c>
      <c r="M65" s="202">
        <v>2.85</v>
      </c>
      <c r="N65" s="202">
        <v>1.87</v>
      </c>
      <c r="O65" s="202">
        <v>2.64</v>
      </c>
      <c r="P65" s="202">
        <v>0.99</v>
      </c>
      <c r="Q65" s="202">
        <v>0.32</v>
      </c>
      <c r="R65" s="202">
        <v>0.51</v>
      </c>
      <c r="S65" s="202">
        <v>0.42</v>
      </c>
      <c r="T65" s="202">
        <v>0</v>
      </c>
      <c r="U65" s="202">
        <v>2.2000000000000002</v>
      </c>
      <c r="V65" s="202">
        <v>0.33</v>
      </c>
      <c r="W65" s="202">
        <v>0.71</v>
      </c>
      <c r="X65" s="202">
        <v>2.2799999999999998</v>
      </c>
      <c r="Y65" s="202">
        <v>0</v>
      </c>
      <c r="Z65" s="202">
        <v>4.4000000000000004</v>
      </c>
      <c r="AA65" s="202">
        <v>1.37</v>
      </c>
      <c r="AB65" s="202">
        <v>0</v>
      </c>
      <c r="AC65" s="202">
        <v>0</v>
      </c>
      <c r="AD65" s="202">
        <v>12.46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15.61</v>
      </c>
      <c r="AL65" s="202">
        <v>0</v>
      </c>
      <c r="AM65" s="202">
        <v>0</v>
      </c>
      <c r="AN65" s="202">
        <v>0</v>
      </c>
      <c r="AO65" s="202">
        <v>211.67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17.989999999999998</v>
      </c>
      <c r="E66" s="202">
        <v>0</v>
      </c>
      <c r="F66" s="202">
        <v>0</v>
      </c>
      <c r="G66" s="202">
        <v>30.91</v>
      </c>
      <c r="H66" s="202">
        <v>0</v>
      </c>
      <c r="I66" s="202">
        <v>9.8699999999999992</v>
      </c>
      <c r="J66" s="202">
        <v>29.36</v>
      </c>
      <c r="K66" s="202">
        <v>134.30000000000001</v>
      </c>
      <c r="L66" s="202">
        <v>0.25</v>
      </c>
      <c r="M66" s="202">
        <v>2.2400000000000002</v>
      </c>
      <c r="N66" s="202">
        <v>1.87</v>
      </c>
      <c r="O66" s="202">
        <v>2.64</v>
      </c>
      <c r="P66" s="202">
        <v>0.99</v>
      </c>
      <c r="Q66" s="202">
        <v>0.32</v>
      </c>
      <c r="R66" s="202">
        <v>0.33</v>
      </c>
      <c r="S66" s="202">
        <v>0.42</v>
      </c>
      <c r="T66" s="202">
        <v>0</v>
      </c>
      <c r="U66" s="202">
        <v>2.2000000000000002</v>
      </c>
      <c r="V66" s="202">
        <v>0.33</v>
      </c>
      <c r="W66" s="202">
        <v>0.71</v>
      </c>
      <c r="X66" s="202">
        <v>2.2799999999999998</v>
      </c>
      <c r="Y66" s="202">
        <v>0</v>
      </c>
      <c r="Z66" s="202">
        <v>4.4000000000000004</v>
      </c>
      <c r="AA66" s="202">
        <v>1.42</v>
      </c>
      <c r="AB66" s="202">
        <v>0</v>
      </c>
      <c r="AC66" s="202">
        <v>0</v>
      </c>
      <c r="AD66" s="202">
        <v>12.46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15.61</v>
      </c>
      <c r="AL66" s="202">
        <v>0</v>
      </c>
      <c r="AM66" s="202">
        <v>0</v>
      </c>
      <c r="AN66" s="202">
        <v>0</v>
      </c>
      <c r="AO66" s="202">
        <v>211.67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17.989999999999998</v>
      </c>
      <c r="E67" s="202">
        <v>0</v>
      </c>
      <c r="F67" s="202">
        <v>0</v>
      </c>
      <c r="G67" s="202">
        <v>30.91</v>
      </c>
      <c r="H67" s="202">
        <v>0</v>
      </c>
      <c r="I67" s="202">
        <v>9.8699999999999992</v>
      </c>
      <c r="J67" s="202">
        <v>29.36</v>
      </c>
      <c r="K67" s="202">
        <v>134.30000000000001</v>
      </c>
      <c r="L67" s="202">
        <v>0.22</v>
      </c>
      <c r="M67" s="202">
        <v>2.38</v>
      </c>
      <c r="N67" s="202">
        <v>1.87</v>
      </c>
      <c r="O67" s="202">
        <v>2.64</v>
      </c>
      <c r="P67" s="202">
        <v>0.99</v>
      </c>
      <c r="Q67" s="202">
        <v>0.32</v>
      </c>
      <c r="R67" s="202">
        <v>0.33</v>
      </c>
      <c r="S67" s="202">
        <v>0.42</v>
      </c>
      <c r="T67" s="202">
        <v>0</v>
      </c>
      <c r="U67" s="202">
        <v>2.2000000000000002</v>
      </c>
      <c r="V67" s="202">
        <v>0.33</v>
      </c>
      <c r="W67" s="202">
        <v>0.71</v>
      </c>
      <c r="X67" s="202">
        <v>2.2799999999999998</v>
      </c>
      <c r="Y67" s="202">
        <v>0</v>
      </c>
      <c r="Z67" s="202">
        <v>4.4000000000000004</v>
      </c>
      <c r="AA67" s="202">
        <v>1.42</v>
      </c>
      <c r="AB67" s="202">
        <v>0</v>
      </c>
      <c r="AC67" s="202">
        <v>0</v>
      </c>
      <c r="AD67" s="202">
        <v>12.46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15.61</v>
      </c>
      <c r="AL67" s="202">
        <v>0</v>
      </c>
      <c r="AM67" s="202">
        <v>0</v>
      </c>
      <c r="AN67" s="202">
        <v>0</v>
      </c>
      <c r="AO67" s="202">
        <v>211.67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17.989999999999998</v>
      </c>
      <c r="E68" s="202">
        <v>0</v>
      </c>
      <c r="F68" s="202">
        <v>0</v>
      </c>
      <c r="G68" s="202">
        <v>30.91</v>
      </c>
      <c r="H68" s="202">
        <v>0</v>
      </c>
      <c r="I68" s="202">
        <v>9.8699999999999992</v>
      </c>
      <c r="J68" s="202">
        <v>29.36</v>
      </c>
      <c r="K68" s="202">
        <v>134.30000000000001</v>
      </c>
      <c r="L68" s="202">
        <v>0.22</v>
      </c>
      <c r="M68" s="202">
        <v>2.29</v>
      </c>
      <c r="N68" s="202">
        <v>1.87</v>
      </c>
      <c r="O68" s="202">
        <v>2.64</v>
      </c>
      <c r="P68" s="202">
        <v>0.99</v>
      </c>
      <c r="Q68" s="202">
        <v>0.79</v>
      </c>
      <c r="R68" s="202">
        <v>0.33</v>
      </c>
      <c r="S68" s="202">
        <v>0.42</v>
      </c>
      <c r="T68" s="202">
        <v>0</v>
      </c>
      <c r="U68" s="202">
        <v>2.2000000000000002</v>
      </c>
      <c r="V68" s="202">
        <v>0.33</v>
      </c>
      <c r="W68" s="202">
        <v>0.71</v>
      </c>
      <c r="X68" s="202">
        <v>2.2799999999999998</v>
      </c>
      <c r="Y68" s="202">
        <v>0</v>
      </c>
      <c r="Z68" s="202">
        <v>4.4000000000000004</v>
      </c>
      <c r="AA68" s="202">
        <v>1.42</v>
      </c>
      <c r="AB68" s="202">
        <v>0</v>
      </c>
      <c r="AC68" s="202">
        <v>0</v>
      </c>
      <c r="AD68" s="202">
        <v>12.46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15.61</v>
      </c>
      <c r="AL68" s="202">
        <v>0</v>
      </c>
      <c r="AM68" s="202">
        <v>0</v>
      </c>
      <c r="AN68" s="202">
        <v>0</v>
      </c>
      <c r="AO68" s="202">
        <v>211.67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17.989999999999998</v>
      </c>
      <c r="E69" s="202">
        <v>0</v>
      </c>
      <c r="F69" s="202">
        <v>0</v>
      </c>
      <c r="G69" s="202">
        <v>30.91</v>
      </c>
      <c r="H69" s="202">
        <v>0</v>
      </c>
      <c r="I69" s="202">
        <v>9.8699999999999992</v>
      </c>
      <c r="J69" s="202">
        <v>29.36</v>
      </c>
      <c r="K69" s="202">
        <v>136.1</v>
      </c>
      <c r="L69" s="202">
        <v>0.22</v>
      </c>
      <c r="M69" s="202">
        <v>2.29</v>
      </c>
      <c r="N69" s="202">
        <v>1.87</v>
      </c>
      <c r="O69" s="202">
        <v>2.64</v>
      </c>
      <c r="P69" s="202">
        <v>0.99</v>
      </c>
      <c r="Q69" s="202">
        <v>0.33</v>
      </c>
      <c r="R69" s="202">
        <v>0.44</v>
      </c>
      <c r="S69" s="202">
        <v>0.42</v>
      </c>
      <c r="T69" s="202">
        <v>0</v>
      </c>
      <c r="U69" s="202">
        <v>2.31</v>
      </c>
      <c r="V69" s="202">
        <v>0.33</v>
      </c>
      <c r="W69" s="202">
        <v>0.71</v>
      </c>
      <c r="X69" s="202">
        <v>2.2799999999999998</v>
      </c>
      <c r="Y69" s="202">
        <v>0</v>
      </c>
      <c r="Z69" s="202">
        <v>4.4000000000000004</v>
      </c>
      <c r="AA69" s="202">
        <v>1.42</v>
      </c>
      <c r="AB69" s="202">
        <v>0</v>
      </c>
      <c r="AC69" s="202">
        <v>0</v>
      </c>
      <c r="AD69" s="202">
        <v>12.46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15.61</v>
      </c>
      <c r="AL69" s="202">
        <v>0</v>
      </c>
      <c r="AM69" s="202">
        <v>0</v>
      </c>
      <c r="AN69" s="202">
        <v>0</v>
      </c>
      <c r="AO69" s="202">
        <v>211.67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17.989999999999998</v>
      </c>
      <c r="E70" s="202">
        <v>0</v>
      </c>
      <c r="F70" s="202">
        <v>0</v>
      </c>
      <c r="G70" s="202">
        <v>30.91</v>
      </c>
      <c r="H70" s="202">
        <v>0</v>
      </c>
      <c r="I70" s="202">
        <v>9.8699999999999992</v>
      </c>
      <c r="J70" s="202">
        <v>29.36</v>
      </c>
      <c r="K70" s="202">
        <v>142.33000000000001</v>
      </c>
      <c r="L70" s="202">
        <v>0.22</v>
      </c>
      <c r="M70" s="202">
        <v>2.29</v>
      </c>
      <c r="N70" s="202">
        <v>1.87</v>
      </c>
      <c r="O70" s="202">
        <v>2.64</v>
      </c>
      <c r="P70" s="202">
        <v>0.99</v>
      </c>
      <c r="Q70" s="202">
        <v>0.33</v>
      </c>
      <c r="R70" s="202">
        <v>0.33</v>
      </c>
      <c r="S70" s="202">
        <v>0.42</v>
      </c>
      <c r="T70" s="202">
        <v>0</v>
      </c>
      <c r="U70" s="202">
        <v>2.23</v>
      </c>
      <c r="V70" s="202">
        <v>0.33</v>
      </c>
      <c r="W70" s="202">
        <v>0.71</v>
      </c>
      <c r="X70" s="202">
        <v>2.2799999999999998</v>
      </c>
      <c r="Y70" s="202">
        <v>0</v>
      </c>
      <c r="Z70" s="202">
        <v>4.4000000000000004</v>
      </c>
      <c r="AA70" s="202">
        <v>1.42</v>
      </c>
      <c r="AB70" s="202">
        <v>0</v>
      </c>
      <c r="AC70" s="202">
        <v>0</v>
      </c>
      <c r="AD70" s="202">
        <v>12.46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15.61</v>
      </c>
      <c r="AL70" s="202">
        <v>0</v>
      </c>
      <c r="AM70" s="202">
        <v>0</v>
      </c>
      <c r="AN70" s="202">
        <v>0</v>
      </c>
      <c r="AO70" s="202">
        <v>211.67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18.079999999999998</v>
      </c>
      <c r="E71" s="202">
        <v>0</v>
      </c>
      <c r="F71" s="202">
        <v>0</v>
      </c>
      <c r="G71" s="202">
        <v>30.91</v>
      </c>
      <c r="H71" s="202">
        <v>0</v>
      </c>
      <c r="I71" s="202">
        <v>9.8699999999999992</v>
      </c>
      <c r="J71" s="202">
        <v>29.36</v>
      </c>
      <c r="K71" s="202">
        <v>129.25</v>
      </c>
      <c r="L71" s="202">
        <v>0.12</v>
      </c>
      <c r="M71" s="202">
        <v>2.29</v>
      </c>
      <c r="N71" s="202">
        <v>1.87</v>
      </c>
      <c r="O71" s="202">
        <v>2.64</v>
      </c>
      <c r="P71" s="202">
        <v>0.99</v>
      </c>
      <c r="Q71" s="202">
        <v>0.32</v>
      </c>
      <c r="R71" s="202">
        <v>0.34</v>
      </c>
      <c r="S71" s="202">
        <v>0.42</v>
      </c>
      <c r="T71" s="202">
        <v>0</v>
      </c>
      <c r="U71" s="202">
        <v>2.23</v>
      </c>
      <c r="V71" s="202">
        <v>0.33</v>
      </c>
      <c r="W71" s="202">
        <v>0.71</v>
      </c>
      <c r="X71" s="202">
        <v>2.2799999999999998</v>
      </c>
      <c r="Y71" s="202">
        <v>0</v>
      </c>
      <c r="Z71" s="202">
        <v>4.4000000000000004</v>
      </c>
      <c r="AA71" s="202">
        <v>1.42</v>
      </c>
      <c r="AB71" s="202">
        <v>0</v>
      </c>
      <c r="AC71" s="202">
        <v>0</v>
      </c>
      <c r="AD71" s="202">
        <v>12.46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15.61</v>
      </c>
      <c r="AL71" s="202">
        <v>0</v>
      </c>
      <c r="AM71" s="202">
        <v>0</v>
      </c>
      <c r="AN71" s="202">
        <v>0</v>
      </c>
      <c r="AO71" s="202">
        <v>211.67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18.079999999999998</v>
      </c>
      <c r="E72" s="202">
        <v>0</v>
      </c>
      <c r="F72" s="202">
        <v>0</v>
      </c>
      <c r="G72" s="202">
        <v>30.91</v>
      </c>
      <c r="H72" s="202">
        <v>0</v>
      </c>
      <c r="I72" s="202">
        <v>9.8699999999999992</v>
      </c>
      <c r="J72" s="202">
        <v>29.36</v>
      </c>
      <c r="K72" s="202">
        <v>129.25</v>
      </c>
      <c r="L72" s="202">
        <v>0.12</v>
      </c>
      <c r="M72" s="202">
        <v>2.29</v>
      </c>
      <c r="N72" s="202">
        <v>1.87</v>
      </c>
      <c r="O72" s="202">
        <v>2.64</v>
      </c>
      <c r="P72" s="202">
        <v>0.99</v>
      </c>
      <c r="Q72" s="202">
        <v>0.32</v>
      </c>
      <c r="R72" s="202">
        <v>0.34</v>
      </c>
      <c r="S72" s="202">
        <v>0.42</v>
      </c>
      <c r="T72" s="202">
        <v>0</v>
      </c>
      <c r="U72" s="202">
        <v>2.23</v>
      </c>
      <c r="V72" s="202">
        <v>0.33</v>
      </c>
      <c r="W72" s="202">
        <v>0.71</v>
      </c>
      <c r="X72" s="202">
        <v>2.2799999999999998</v>
      </c>
      <c r="Y72" s="202">
        <v>0</v>
      </c>
      <c r="Z72" s="202">
        <v>4.4000000000000004</v>
      </c>
      <c r="AA72" s="202">
        <v>1.42</v>
      </c>
      <c r="AB72" s="202">
        <v>0</v>
      </c>
      <c r="AC72" s="202">
        <v>0</v>
      </c>
      <c r="AD72" s="202">
        <v>12.46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15.61</v>
      </c>
      <c r="AL72" s="202">
        <v>0</v>
      </c>
      <c r="AM72" s="202">
        <v>0</v>
      </c>
      <c r="AN72" s="202">
        <v>0</v>
      </c>
      <c r="AO72" s="202">
        <v>211.67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18.079999999999998</v>
      </c>
      <c r="E73" s="202">
        <v>0</v>
      </c>
      <c r="F73" s="202">
        <v>0</v>
      </c>
      <c r="G73" s="202">
        <v>30.91</v>
      </c>
      <c r="H73" s="202">
        <v>0</v>
      </c>
      <c r="I73" s="202">
        <v>9.8699999999999992</v>
      </c>
      <c r="J73" s="202">
        <v>29.36</v>
      </c>
      <c r="K73" s="202">
        <v>129.25</v>
      </c>
      <c r="L73" s="202">
        <v>0.12</v>
      </c>
      <c r="M73" s="202">
        <v>2.29</v>
      </c>
      <c r="N73" s="202">
        <v>1.87</v>
      </c>
      <c r="O73" s="202">
        <v>2.64</v>
      </c>
      <c r="P73" s="202">
        <v>0.99</v>
      </c>
      <c r="Q73" s="202">
        <v>0.32</v>
      </c>
      <c r="R73" s="202">
        <v>0.34</v>
      </c>
      <c r="S73" s="202">
        <v>0.42</v>
      </c>
      <c r="T73" s="202">
        <v>0</v>
      </c>
      <c r="U73" s="202">
        <v>2.23</v>
      </c>
      <c r="V73" s="202">
        <v>0.33</v>
      </c>
      <c r="W73" s="202">
        <v>0.71</v>
      </c>
      <c r="X73" s="202">
        <v>2.2799999999999998</v>
      </c>
      <c r="Y73" s="202">
        <v>0</v>
      </c>
      <c r="Z73" s="202">
        <v>4.4000000000000004</v>
      </c>
      <c r="AA73" s="202">
        <v>1.42</v>
      </c>
      <c r="AB73" s="202">
        <v>0</v>
      </c>
      <c r="AC73" s="202">
        <v>0</v>
      </c>
      <c r="AD73" s="202">
        <v>12.46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15.61</v>
      </c>
      <c r="AL73" s="202">
        <v>0</v>
      </c>
      <c r="AM73" s="202">
        <v>0</v>
      </c>
      <c r="AN73" s="202">
        <v>0</v>
      </c>
      <c r="AO73" s="202">
        <v>211.67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18.260000000000002</v>
      </c>
      <c r="E74" s="202">
        <v>0</v>
      </c>
      <c r="F74" s="202">
        <v>0</v>
      </c>
      <c r="G74" s="202">
        <v>30.91</v>
      </c>
      <c r="H74" s="202">
        <v>0</v>
      </c>
      <c r="I74" s="202">
        <v>9.8699999999999992</v>
      </c>
      <c r="J74" s="202">
        <v>29.36</v>
      </c>
      <c r="K74" s="202">
        <v>129.25</v>
      </c>
      <c r="L74" s="202">
        <v>0.12</v>
      </c>
      <c r="M74" s="202">
        <v>2.29</v>
      </c>
      <c r="N74" s="202">
        <v>1.87</v>
      </c>
      <c r="O74" s="202">
        <v>2.64</v>
      </c>
      <c r="P74" s="202">
        <v>0.99</v>
      </c>
      <c r="Q74" s="202">
        <v>0.32</v>
      </c>
      <c r="R74" s="202">
        <v>0.34</v>
      </c>
      <c r="S74" s="202">
        <v>0.42</v>
      </c>
      <c r="T74" s="202">
        <v>0</v>
      </c>
      <c r="U74" s="202">
        <v>2.23</v>
      </c>
      <c r="V74" s="202">
        <v>0.33</v>
      </c>
      <c r="W74" s="202">
        <v>0.71</v>
      </c>
      <c r="X74" s="202">
        <v>2.2799999999999998</v>
      </c>
      <c r="Y74" s="202">
        <v>0</v>
      </c>
      <c r="Z74" s="202">
        <v>4.4000000000000004</v>
      </c>
      <c r="AA74" s="202">
        <v>1.42</v>
      </c>
      <c r="AB74" s="202">
        <v>0</v>
      </c>
      <c r="AC74" s="202">
        <v>0</v>
      </c>
      <c r="AD74" s="202">
        <v>12.46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15.61</v>
      </c>
      <c r="AL74" s="202">
        <v>0</v>
      </c>
      <c r="AM74" s="202">
        <v>0</v>
      </c>
      <c r="AN74" s="202">
        <v>0</v>
      </c>
      <c r="AO74" s="202">
        <v>211.67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18.260000000000002</v>
      </c>
      <c r="E75" s="202">
        <v>0</v>
      </c>
      <c r="F75" s="202">
        <v>0</v>
      </c>
      <c r="G75" s="202">
        <v>30.91</v>
      </c>
      <c r="H75" s="202">
        <v>0</v>
      </c>
      <c r="I75" s="202">
        <v>9.8699999999999992</v>
      </c>
      <c r="J75" s="202">
        <v>29.36</v>
      </c>
      <c r="K75" s="202">
        <v>129.32</v>
      </c>
      <c r="L75" s="202">
        <v>0.12</v>
      </c>
      <c r="M75" s="202">
        <v>2.29</v>
      </c>
      <c r="N75" s="202">
        <v>1.87</v>
      </c>
      <c r="O75" s="202">
        <v>2.64</v>
      </c>
      <c r="P75" s="202">
        <v>0.99</v>
      </c>
      <c r="Q75" s="202">
        <v>0.33</v>
      </c>
      <c r="R75" s="202">
        <v>0.37</v>
      </c>
      <c r="S75" s="202">
        <v>0.47</v>
      </c>
      <c r="T75" s="202">
        <v>0</v>
      </c>
      <c r="U75" s="202">
        <v>2.23</v>
      </c>
      <c r="V75" s="202">
        <v>0.33</v>
      </c>
      <c r="W75" s="202">
        <v>0.71</v>
      </c>
      <c r="X75" s="202">
        <v>2.2799999999999998</v>
      </c>
      <c r="Y75" s="202">
        <v>0</v>
      </c>
      <c r="Z75" s="202">
        <v>4.4000000000000004</v>
      </c>
      <c r="AA75" s="202">
        <v>1.42</v>
      </c>
      <c r="AB75" s="202">
        <v>0</v>
      </c>
      <c r="AC75" s="202">
        <v>0</v>
      </c>
      <c r="AD75" s="202">
        <v>12.46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15.61</v>
      </c>
      <c r="AL75" s="202">
        <v>0</v>
      </c>
      <c r="AM75" s="202">
        <v>0</v>
      </c>
      <c r="AN75" s="202">
        <v>0</v>
      </c>
      <c r="AO75" s="202">
        <v>217.9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18.260000000000002</v>
      </c>
      <c r="E76" s="202">
        <v>0</v>
      </c>
      <c r="F76" s="202">
        <v>0</v>
      </c>
      <c r="G76" s="202">
        <v>30.91</v>
      </c>
      <c r="H76" s="202">
        <v>0</v>
      </c>
      <c r="I76" s="202">
        <v>9.8699999999999992</v>
      </c>
      <c r="J76" s="202">
        <v>29.36</v>
      </c>
      <c r="K76" s="202">
        <v>88.87</v>
      </c>
      <c r="L76" s="202">
        <v>0.12</v>
      </c>
      <c r="M76" s="202">
        <v>2.29</v>
      </c>
      <c r="N76" s="202">
        <v>1.87</v>
      </c>
      <c r="O76" s="202">
        <v>2.64</v>
      </c>
      <c r="P76" s="202">
        <v>0.99</v>
      </c>
      <c r="Q76" s="202">
        <v>0.33</v>
      </c>
      <c r="R76" s="202">
        <v>0.33</v>
      </c>
      <c r="S76" s="202">
        <v>0.42</v>
      </c>
      <c r="T76" s="202">
        <v>0</v>
      </c>
      <c r="U76" s="202">
        <v>2.23</v>
      </c>
      <c r="V76" s="202">
        <v>0.33</v>
      </c>
      <c r="W76" s="202">
        <v>0.71</v>
      </c>
      <c r="X76" s="202">
        <v>2.2799999999999998</v>
      </c>
      <c r="Y76" s="202">
        <v>0</v>
      </c>
      <c r="Z76" s="202">
        <v>4.4000000000000004</v>
      </c>
      <c r="AA76" s="202">
        <v>1.42</v>
      </c>
      <c r="AB76" s="202">
        <v>0</v>
      </c>
      <c r="AC76" s="202">
        <v>0</v>
      </c>
      <c r="AD76" s="202">
        <v>12.46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15.61</v>
      </c>
      <c r="AL76" s="202">
        <v>0</v>
      </c>
      <c r="AM76" s="202">
        <v>0</v>
      </c>
      <c r="AN76" s="202">
        <v>0</v>
      </c>
      <c r="AO76" s="202">
        <v>217.9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18.260000000000002</v>
      </c>
      <c r="E77" s="202">
        <v>0</v>
      </c>
      <c r="F77" s="202">
        <v>0</v>
      </c>
      <c r="G77" s="202">
        <v>30.91</v>
      </c>
      <c r="H77" s="202">
        <v>0</v>
      </c>
      <c r="I77" s="202">
        <v>9.8699999999999992</v>
      </c>
      <c r="J77" s="202">
        <v>29.36</v>
      </c>
      <c r="K77" s="202">
        <v>72.819999999999993</v>
      </c>
      <c r="L77" s="202">
        <v>0.12</v>
      </c>
      <c r="M77" s="202">
        <v>2.29</v>
      </c>
      <c r="N77" s="202">
        <v>1.87</v>
      </c>
      <c r="O77" s="202">
        <v>2.64</v>
      </c>
      <c r="P77" s="202">
        <v>0.99</v>
      </c>
      <c r="Q77" s="202">
        <v>0.33</v>
      </c>
      <c r="R77" s="202">
        <v>0.33</v>
      </c>
      <c r="S77" s="202">
        <v>0.42</v>
      </c>
      <c r="T77" s="202">
        <v>0</v>
      </c>
      <c r="U77" s="202">
        <v>2.23</v>
      </c>
      <c r="V77" s="202">
        <v>0.33</v>
      </c>
      <c r="W77" s="202">
        <v>0.71</v>
      </c>
      <c r="X77" s="202">
        <v>2.2799999999999998</v>
      </c>
      <c r="Y77" s="202">
        <v>0</v>
      </c>
      <c r="Z77" s="202">
        <v>4.4000000000000004</v>
      </c>
      <c r="AA77" s="202">
        <v>1.42</v>
      </c>
      <c r="AB77" s="202">
        <v>0</v>
      </c>
      <c r="AC77" s="202">
        <v>0</v>
      </c>
      <c r="AD77" s="202">
        <v>12.46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15.61</v>
      </c>
      <c r="AL77" s="202">
        <v>0</v>
      </c>
      <c r="AM77" s="202">
        <v>0</v>
      </c>
      <c r="AN77" s="202">
        <v>0</v>
      </c>
      <c r="AO77" s="202">
        <v>217.9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18.260000000000002</v>
      </c>
      <c r="E78" s="202">
        <v>0</v>
      </c>
      <c r="F78" s="202">
        <v>0</v>
      </c>
      <c r="G78" s="202">
        <v>30.91</v>
      </c>
      <c r="H78" s="202">
        <v>0</v>
      </c>
      <c r="I78" s="202">
        <v>9.8699999999999992</v>
      </c>
      <c r="J78" s="202">
        <v>29.36</v>
      </c>
      <c r="K78" s="202">
        <v>72.819999999999993</v>
      </c>
      <c r="L78" s="202">
        <v>0.12</v>
      </c>
      <c r="M78" s="202">
        <v>2.29</v>
      </c>
      <c r="N78" s="202">
        <v>1.87</v>
      </c>
      <c r="O78" s="202">
        <v>2.64</v>
      </c>
      <c r="P78" s="202">
        <v>0.99</v>
      </c>
      <c r="Q78" s="202">
        <v>0.33</v>
      </c>
      <c r="R78" s="202">
        <v>0.33</v>
      </c>
      <c r="S78" s="202">
        <v>0.42</v>
      </c>
      <c r="T78" s="202">
        <v>0</v>
      </c>
      <c r="U78" s="202">
        <v>2.23</v>
      </c>
      <c r="V78" s="202">
        <v>0.33</v>
      </c>
      <c r="W78" s="202">
        <v>0.71</v>
      </c>
      <c r="X78" s="202">
        <v>2.2799999999999998</v>
      </c>
      <c r="Y78" s="202">
        <v>0</v>
      </c>
      <c r="Z78" s="202">
        <v>4.4000000000000004</v>
      </c>
      <c r="AA78" s="202">
        <v>1.42</v>
      </c>
      <c r="AB78" s="202">
        <v>0</v>
      </c>
      <c r="AC78" s="202">
        <v>0</v>
      </c>
      <c r="AD78" s="202">
        <v>12.46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15.61</v>
      </c>
      <c r="AL78" s="202">
        <v>0</v>
      </c>
      <c r="AM78" s="202">
        <v>0</v>
      </c>
      <c r="AN78" s="202">
        <v>0</v>
      </c>
      <c r="AO78" s="202">
        <v>217.9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18.350000000000001</v>
      </c>
      <c r="E79" s="202">
        <v>0</v>
      </c>
      <c r="F79" s="202">
        <v>0</v>
      </c>
      <c r="G79" s="202">
        <v>30.91</v>
      </c>
      <c r="H79" s="202">
        <v>0</v>
      </c>
      <c r="I79" s="202">
        <v>9.8699999999999992</v>
      </c>
      <c r="J79" s="202">
        <v>29.36</v>
      </c>
      <c r="K79" s="202">
        <v>84.96</v>
      </c>
      <c r="L79" s="202">
        <v>0.2</v>
      </c>
      <c r="M79" s="202">
        <v>2.29</v>
      </c>
      <c r="N79" s="202">
        <v>1.87</v>
      </c>
      <c r="O79" s="202">
        <v>2.64</v>
      </c>
      <c r="P79" s="202">
        <v>0.99</v>
      </c>
      <c r="Q79" s="202">
        <v>0.32</v>
      </c>
      <c r="R79" s="202">
        <v>0.23</v>
      </c>
      <c r="S79" s="202">
        <v>0.42</v>
      </c>
      <c r="T79" s="202">
        <v>0</v>
      </c>
      <c r="U79" s="202">
        <v>2.23</v>
      </c>
      <c r="V79" s="202">
        <v>0.33</v>
      </c>
      <c r="W79" s="202">
        <v>0.71</v>
      </c>
      <c r="X79" s="202">
        <v>2.2799999999999998</v>
      </c>
      <c r="Y79" s="202">
        <v>0</v>
      </c>
      <c r="Z79" s="202">
        <v>4.4000000000000004</v>
      </c>
      <c r="AA79" s="202">
        <v>1.42</v>
      </c>
      <c r="AB79" s="202">
        <v>0</v>
      </c>
      <c r="AC79" s="202">
        <v>0</v>
      </c>
      <c r="AD79" s="202">
        <v>12.46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15.61</v>
      </c>
      <c r="AL79" s="202">
        <v>0</v>
      </c>
      <c r="AM79" s="202">
        <v>0</v>
      </c>
      <c r="AN79" s="202">
        <v>0</v>
      </c>
      <c r="AO79" s="202">
        <v>217.9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18.350000000000001</v>
      </c>
      <c r="E80" s="202">
        <v>0</v>
      </c>
      <c r="F80" s="202">
        <v>0</v>
      </c>
      <c r="G80" s="202">
        <v>30.91</v>
      </c>
      <c r="H80" s="202">
        <v>0</v>
      </c>
      <c r="I80" s="202">
        <v>9.8699999999999992</v>
      </c>
      <c r="J80" s="202">
        <v>29.36</v>
      </c>
      <c r="K80" s="202">
        <v>131.94999999999999</v>
      </c>
      <c r="L80" s="202">
        <v>0.22</v>
      </c>
      <c r="M80" s="202">
        <v>2.29</v>
      </c>
      <c r="N80" s="202">
        <v>1.87</v>
      </c>
      <c r="O80" s="202">
        <v>2.64</v>
      </c>
      <c r="P80" s="202">
        <v>0.99</v>
      </c>
      <c r="Q80" s="202">
        <v>0.32</v>
      </c>
      <c r="R80" s="202">
        <v>0.34</v>
      </c>
      <c r="S80" s="202">
        <v>0.42</v>
      </c>
      <c r="T80" s="202">
        <v>0</v>
      </c>
      <c r="U80" s="202">
        <v>2.23</v>
      </c>
      <c r="V80" s="202">
        <v>0.33</v>
      </c>
      <c r="W80" s="202">
        <v>0.71</v>
      </c>
      <c r="X80" s="202">
        <v>2.2799999999999998</v>
      </c>
      <c r="Y80" s="202">
        <v>0</v>
      </c>
      <c r="Z80" s="202">
        <v>4.4000000000000004</v>
      </c>
      <c r="AA80" s="202">
        <v>1.42</v>
      </c>
      <c r="AB80" s="202">
        <v>0</v>
      </c>
      <c r="AC80" s="202">
        <v>0</v>
      </c>
      <c r="AD80" s="202">
        <v>12.46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15.61</v>
      </c>
      <c r="AL80" s="202">
        <v>0</v>
      </c>
      <c r="AM80" s="202">
        <v>0</v>
      </c>
      <c r="AN80" s="202">
        <v>0</v>
      </c>
      <c r="AO80" s="202">
        <v>217.9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18.350000000000001</v>
      </c>
      <c r="E81" s="202">
        <v>0</v>
      </c>
      <c r="F81" s="202">
        <v>0</v>
      </c>
      <c r="G81" s="202">
        <v>30.91</v>
      </c>
      <c r="H81" s="202">
        <v>0</v>
      </c>
      <c r="I81" s="202">
        <v>9.8699999999999992</v>
      </c>
      <c r="J81" s="202">
        <v>29.36</v>
      </c>
      <c r="K81" s="202">
        <v>136.34</v>
      </c>
      <c r="L81" s="202">
        <v>0.22</v>
      </c>
      <c r="M81" s="202">
        <v>2.29</v>
      </c>
      <c r="N81" s="202">
        <v>1.87</v>
      </c>
      <c r="O81" s="202">
        <v>2.64</v>
      </c>
      <c r="P81" s="202">
        <v>0.99</v>
      </c>
      <c r="Q81" s="202">
        <v>0.32</v>
      </c>
      <c r="R81" s="202">
        <v>0.34</v>
      </c>
      <c r="S81" s="202">
        <v>0.42</v>
      </c>
      <c r="T81" s="202">
        <v>0</v>
      </c>
      <c r="U81" s="202">
        <v>2.23</v>
      </c>
      <c r="V81" s="202">
        <v>0.33</v>
      </c>
      <c r="W81" s="202">
        <v>0.66</v>
      </c>
      <c r="X81" s="202">
        <v>2.2799999999999998</v>
      </c>
      <c r="Y81" s="202">
        <v>0</v>
      </c>
      <c r="Z81" s="202">
        <v>4.4000000000000004</v>
      </c>
      <c r="AA81" s="202">
        <v>1.42</v>
      </c>
      <c r="AB81" s="202">
        <v>0</v>
      </c>
      <c r="AC81" s="202">
        <v>0</v>
      </c>
      <c r="AD81" s="202">
        <v>12.46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15.61</v>
      </c>
      <c r="AL81" s="202">
        <v>0</v>
      </c>
      <c r="AM81" s="202">
        <v>0</v>
      </c>
      <c r="AN81" s="202">
        <v>0</v>
      </c>
      <c r="AO81" s="202">
        <v>217.9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18.350000000000001</v>
      </c>
      <c r="E82" s="202">
        <v>0</v>
      </c>
      <c r="F82" s="202">
        <v>0</v>
      </c>
      <c r="G82" s="202">
        <v>30.91</v>
      </c>
      <c r="H82" s="202">
        <v>0</v>
      </c>
      <c r="I82" s="202">
        <v>9.8699999999999992</v>
      </c>
      <c r="J82" s="202">
        <v>29.36</v>
      </c>
      <c r="K82" s="202">
        <v>136.34</v>
      </c>
      <c r="L82" s="202">
        <v>0.22</v>
      </c>
      <c r="M82" s="202">
        <v>2.29</v>
      </c>
      <c r="N82" s="202">
        <v>1.87</v>
      </c>
      <c r="O82" s="202">
        <v>2.64</v>
      </c>
      <c r="P82" s="202">
        <v>0.99</v>
      </c>
      <c r="Q82" s="202">
        <v>0.32</v>
      </c>
      <c r="R82" s="202">
        <v>0.34</v>
      </c>
      <c r="S82" s="202">
        <v>0.42</v>
      </c>
      <c r="T82" s="202">
        <v>0</v>
      </c>
      <c r="U82" s="202">
        <v>2.23</v>
      </c>
      <c r="V82" s="202">
        <v>0.33</v>
      </c>
      <c r="W82" s="202">
        <v>0.66</v>
      </c>
      <c r="X82" s="202">
        <v>2.2799999999999998</v>
      </c>
      <c r="Y82" s="202">
        <v>0</v>
      </c>
      <c r="Z82" s="202">
        <v>4.4000000000000004</v>
      </c>
      <c r="AA82" s="202">
        <v>1.42</v>
      </c>
      <c r="AB82" s="202">
        <v>0</v>
      </c>
      <c r="AC82" s="202">
        <v>0</v>
      </c>
      <c r="AD82" s="202">
        <v>12.46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15.61</v>
      </c>
      <c r="AL82" s="202">
        <v>0</v>
      </c>
      <c r="AM82" s="202">
        <v>0</v>
      </c>
      <c r="AN82" s="202">
        <v>0</v>
      </c>
      <c r="AO82" s="202">
        <v>217.9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18.54</v>
      </c>
      <c r="E83" s="202">
        <v>0</v>
      </c>
      <c r="F83" s="202">
        <v>0</v>
      </c>
      <c r="G83" s="202">
        <v>30.91</v>
      </c>
      <c r="H83" s="202">
        <v>0</v>
      </c>
      <c r="I83" s="202">
        <v>9.8699999999999992</v>
      </c>
      <c r="J83" s="202">
        <v>29.36</v>
      </c>
      <c r="K83" s="202">
        <v>134.53</v>
      </c>
      <c r="L83" s="202">
        <v>0.22</v>
      </c>
      <c r="M83" s="202">
        <v>2.29</v>
      </c>
      <c r="N83" s="202">
        <v>1.87</v>
      </c>
      <c r="O83" s="202">
        <v>2.64</v>
      </c>
      <c r="P83" s="202">
        <v>0.99</v>
      </c>
      <c r="Q83" s="202">
        <v>0.33</v>
      </c>
      <c r="R83" s="202">
        <v>0.34</v>
      </c>
      <c r="S83" s="202">
        <v>0.42</v>
      </c>
      <c r="T83" s="202">
        <v>0</v>
      </c>
      <c r="U83" s="202">
        <v>2.23</v>
      </c>
      <c r="V83" s="202">
        <v>0.33</v>
      </c>
      <c r="W83" s="202">
        <v>0.66</v>
      </c>
      <c r="X83" s="202">
        <v>2.2799999999999998</v>
      </c>
      <c r="Y83" s="202">
        <v>0</v>
      </c>
      <c r="Z83" s="202">
        <v>4.4000000000000004</v>
      </c>
      <c r="AA83" s="202">
        <v>1.42</v>
      </c>
      <c r="AB83" s="202">
        <v>0</v>
      </c>
      <c r="AC83" s="202">
        <v>0</v>
      </c>
      <c r="AD83" s="202">
        <v>12.46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15.61</v>
      </c>
      <c r="AL83" s="202">
        <v>0</v>
      </c>
      <c r="AM83" s="202">
        <v>0</v>
      </c>
      <c r="AN83" s="202">
        <v>0</v>
      </c>
      <c r="AO83" s="202">
        <v>217.9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18.54</v>
      </c>
      <c r="E84" s="202">
        <v>0</v>
      </c>
      <c r="F84" s="202">
        <v>0</v>
      </c>
      <c r="G84" s="202">
        <v>30.91</v>
      </c>
      <c r="H84" s="202">
        <v>0</v>
      </c>
      <c r="I84" s="202">
        <v>9.8699999999999992</v>
      </c>
      <c r="J84" s="202">
        <v>29.36</v>
      </c>
      <c r="K84" s="202">
        <v>134.53</v>
      </c>
      <c r="L84" s="202">
        <v>0.22</v>
      </c>
      <c r="M84" s="202">
        <v>2.29</v>
      </c>
      <c r="N84" s="202">
        <v>1.87</v>
      </c>
      <c r="O84" s="202">
        <v>2.64</v>
      </c>
      <c r="P84" s="202">
        <v>0.99</v>
      </c>
      <c r="Q84" s="202">
        <v>0.33</v>
      </c>
      <c r="R84" s="202">
        <v>0.34</v>
      </c>
      <c r="S84" s="202">
        <v>0.42</v>
      </c>
      <c r="T84" s="202">
        <v>0</v>
      </c>
      <c r="U84" s="202">
        <v>2.23</v>
      </c>
      <c r="V84" s="202">
        <v>0.33</v>
      </c>
      <c r="W84" s="202">
        <v>0.66</v>
      </c>
      <c r="X84" s="202">
        <v>2.2799999999999998</v>
      </c>
      <c r="Y84" s="202">
        <v>0</v>
      </c>
      <c r="Z84" s="202">
        <v>4.4000000000000004</v>
      </c>
      <c r="AA84" s="202">
        <v>1.42</v>
      </c>
      <c r="AB84" s="202">
        <v>0</v>
      </c>
      <c r="AC84" s="202">
        <v>0</v>
      </c>
      <c r="AD84" s="202">
        <v>12.46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15.61</v>
      </c>
      <c r="AL84" s="202">
        <v>0</v>
      </c>
      <c r="AM84" s="202">
        <v>0</v>
      </c>
      <c r="AN84" s="202">
        <v>0</v>
      </c>
      <c r="AO84" s="202">
        <v>217.9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18.54</v>
      </c>
      <c r="E85" s="202">
        <v>0</v>
      </c>
      <c r="F85" s="202">
        <v>0</v>
      </c>
      <c r="G85" s="202">
        <v>30.91</v>
      </c>
      <c r="H85" s="202">
        <v>0</v>
      </c>
      <c r="I85" s="202">
        <v>9.8699999999999992</v>
      </c>
      <c r="J85" s="202">
        <v>29.36</v>
      </c>
      <c r="K85" s="202">
        <v>134.53</v>
      </c>
      <c r="L85" s="202">
        <v>0.22</v>
      </c>
      <c r="M85" s="202">
        <v>2.29</v>
      </c>
      <c r="N85" s="202">
        <v>1.87</v>
      </c>
      <c r="O85" s="202">
        <v>2.64</v>
      </c>
      <c r="P85" s="202">
        <v>0.99</v>
      </c>
      <c r="Q85" s="202">
        <v>0.33</v>
      </c>
      <c r="R85" s="202">
        <v>0.34</v>
      </c>
      <c r="S85" s="202">
        <v>0.42</v>
      </c>
      <c r="T85" s="202">
        <v>0</v>
      </c>
      <c r="U85" s="202">
        <v>2.23</v>
      </c>
      <c r="V85" s="202">
        <v>0.33</v>
      </c>
      <c r="W85" s="202">
        <v>0.66</v>
      </c>
      <c r="X85" s="202">
        <v>2.2799999999999998</v>
      </c>
      <c r="Y85" s="202">
        <v>0</v>
      </c>
      <c r="Z85" s="202">
        <v>4.4000000000000004</v>
      </c>
      <c r="AA85" s="202">
        <v>1.42</v>
      </c>
      <c r="AB85" s="202">
        <v>0</v>
      </c>
      <c r="AC85" s="202">
        <v>0</v>
      </c>
      <c r="AD85" s="202">
        <v>12.46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15.61</v>
      </c>
      <c r="AL85" s="202">
        <v>0</v>
      </c>
      <c r="AM85" s="202">
        <v>0</v>
      </c>
      <c r="AN85" s="202">
        <v>0</v>
      </c>
      <c r="AO85" s="202">
        <v>217.9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18.54</v>
      </c>
      <c r="E86" s="202">
        <v>0</v>
      </c>
      <c r="F86" s="202">
        <v>0</v>
      </c>
      <c r="G86" s="202">
        <v>30.91</v>
      </c>
      <c r="H86" s="202">
        <v>0</v>
      </c>
      <c r="I86" s="202">
        <v>9.8699999999999992</v>
      </c>
      <c r="J86" s="202">
        <v>29.36</v>
      </c>
      <c r="K86" s="202">
        <v>134.53</v>
      </c>
      <c r="L86" s="202">
        <v>0.22</v>
      </c>
      <c r="M86" s="202">
        <v>2.29</v>
      </c>
      <c r="N86" s="202">
        <v>1.87</v>
      </c>
      <c r="O86" s="202">
        <v>2.64</v>
      </c>
      <c r="P86" s="202">
        <v>0.99</v>
      </c>
      <c r="Q86" s="202">
        <v>0.33</v>
      </c>
      <c r="R86" s="202">
        <v>0.34</v>
      </c>
      <c r="S86" s="202">
        <v>0.42</v>
      </c>
      <c r="T86" s="202">
        <v>0</v>
      </c>
      <c r="U86" s="202">
        <v>2.23</v>
      </c>
      <c r="V86" s="202">
        <v>0.33</v>
      </c>
      <c r="W86" s="202">
        <v>0.66</v>
      </c>
      <c r="X86" s="202">
        <v>2.2799999999999998</v>
      </c>
      <c r="Y86" s="202">
        <v>0</v>
      </c>
      <c r="Z86" s="202">
        <v>4.4000000000000004</v>
      </c>
      <c r="AA86" s="202">
        <v>1.42</v>
      </c>
      <c r="AB86" s="202">
        <v>0</v>
      </c>
      <c r="AC86" s="202">
        <v>0</v>
      </c>
      <c r="AD86" s="202">
        <v>12.46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15.61</v>
      </c>
      <c r="AL86" s="202">
        <v>0</v>
      </c>
      <c r="AM86" s="202">
        <v>0</v>
      </c>
      <c r="AN86" s="202">
        <v>0</v>
      </c>
      <c r="AO86" s="202">
        <v>217.9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18.72</v>
      </c>
      <c r="E87" s="202">
        <v>0</v>
      </c>
      <c r="F87" s="202">
        <v>0</v>
      </c>
      <c r="G87" s="202">
        <v>30.91</v>
      </c>
      <c r="H87" s="202">
        <v>0</v>
      </c>
      <c r="I87" s="202">
        <v>9.8699999999999992</v>
      </c>
      <c r="J87" s="202">
        <v>29.36</v>
      </c>
      <c r="K87" s="202">
        <v>92.58</v>
      </c>
      <c r="L87" s="202">
        <v>0.22</v>
      </c>
      <c r="M87" s="202">
        <v>2.29</v>
      </c>
      <c r="N87" s="202">
        <v>1.87</v>
      </c>
      <c r="O87" s="202">
        <v>2.64</v>
      </c>
      <c r="P87" s="202">
        <v>0.99</v>
      </c>
      <c r="Q87" s="202">
        <v>0.33</v>
      </c>
      <c r="R87" s="202">
        <v>0.33</v>
      </c>
      <c r="S87" s="202">
        <v>0.42</v>
      </c>
      <c r="T87" s="202">
        <v>0</v>
      </c>
      <c r="U87" s="202">
        <v>2.23</v>
      </c>
      <c r="V87" s="202">
        <v>0.33</v>
      </c>
      <c r="W87" s="202">
        <v>0.66</v>
      </c>
      <c r="X87" s="202">
        <v>2.2799999999999998</v>
      </c>
      <c r="Y87" s="202">
        <v>0</v>
      </c>
      <c r="Z87" s="202">
        <v>4.4000000000000004</v>
      </c>
      <c r="AA87" s="202">
        <v>1.42</v>
      </c>
      <c r="AB87" s="202">
        <v>0</v>
      </c>
      <c r="AC87" s="202">
        <v>0</v>
      </c>
      <c r="AD87" s="202">
        <v>12.46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15.61</v>
      </c>
      <c r="AL87" s="202">
        <v>0</v>
      </c>
      <c r="AM87" s="202">
        <v>0</v>
      </c>
      <c r="AN87" s="202">
        <v>0</v>
      </c>
      <c r="AO87" s="202">
        <v>217.9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18.72</v>
      </c>
      <c r="E88" s="202">
        <v>0</v>
      </c>
      <c r="F88" s="202">
        <v>0</v>
      </c>
      <c r="G88" s="202">
        <v>30.91</v>
      </c>
      <c r="H88" s="202">
        <v>0</v>
      </c>
      <c r="I88" s="202">
        <v>9.8699999999999992</v>
      </c>
      <c r="J88" s="202">
        <v>29.36</v>
      </c>
      <c r="K88" s="202">
        <v>26.68</v>
      </c>
      <c r="L88" s="202">
        <v>0.22</v>
      </c>
      <c r="M88" s="202">
        <v>2.29</v>
      </c>
      <c r="N88" s="202">
        <v>1.87</v>
      </c>
      <c r="O88" s="202">
        <v>2.64</v>
      </c>
      <c r="P88" s="202">
        <v>0.99</v>
      </c>
      <c r="Q88" s="202">
        <v>0.33</v>
      </c>
      <c r="R88" s="202">
        <v>0.33</v>
      </c>
      <c r="S88" s="202">
        <v>0.42</v>
      </c>
      <c r="T88" s="202">
        <v>0</v>
      </c>
      <c r="U88" s="202">
        <v>2.23</v>
      </c>
      <c r="V88" s="202">
        <v>0.33</v>
      </c>
      <c r="W88" s="202">
        <v>0.66</v>
      </c>
      <c r="X88" s="202">
        <v>2.2799999999999998</v>
      </c>
      <c r="Y88" s="202">
        <v>0</v>
      </c>
      <c r="Z88" s="202">
        <v>4.4000000000000004</v>
      </c>
      <c r="AA88" s="202">
        <v>1.42</v>
      </c>
      <c r="AB88" s="202">
        <v>0</v>
      </c>
      <c r="AC88" s="202">
        <v>0</v>
      </c>
      <c r="AD88" s="202">
        <v>12.46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15.61</v>
      </c>
      <c r="AL88" s="202">
        <v>0</v>
      </c>
      <c r="AM88" s="202">
        <v>0</v>
      </c>
      <c r="AN88" s="202">
        <v>0</v>
      </c>
      <c r="AO88" s="202">
        <v>217.9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18.72</v>
      </c>
      <c r="E89" s="202">
        <v>0</v>
      </c>
      <c r="F89" s="202">
        <v>0</v>
      </c>
      <c r="G89" s="202">
        <v>30.91</v>
      </c>
      <c r="H89" s="202">
        <v>0</v>
      </c>
      <c r="I89" s="202">
        <v>9.8699999999999992</v>
      </c>
      <c r="J89" s="202">
        <v>29.36</v>
      </c>
      <c r="K89" s="202">
        <v>14.74</v>
      </c>
      <c r="L89" s="202">
        <v>0.22</v>
      </c>
      <c r="M89" s="202">
        <v>2.29</v>
      </c>
      <c r="N89" s="202">
        <v>1.87</v>
      </c>
      <c r="O89" s="202">
        <v>2.64</v>
      </c>
      <c r="P89" s="202">
        <v>0.99</v>
      </c>
      <c r="Q89" s="202">
        <v>0.33</v>
      </c>
      <c r="R89" s="202">
        <v>0.33</v>
      </c>
      <c r="S89" s="202">
        <v>0.42</v>
      </c>
      <c r="T89" s="202">
        <v>0</v>
      </c>
      <c r="U89" s="202">
        <v>2.23</v>
      </c>
      <c r="V89" s="202">
        <v>0.33</v>
      </c>
      <c r="W89" s="202">
        <v>0.66</v>
      </c>
      <c r="X89" s="202">
        <v>2.2799999999999998</v>
      </c>
      <c r="Y89" s="202">
        <v>0</v>
      </c>
      <c r="Z89" s="202">
        <v>4.4000000000000004</v>
      </c>
      <c r="AA89" s="202">
        <v>1.42</v>
      </c>
      <c r="AB89" s="202">
        <v>0</v>
      </c>
      <c r="AC89" s="202">
        <v>0</v>
      </c>
      <c r="AD89" s="202">
        <v>12.46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15.61</v>
      </c>
      <c r="AL89" s="202">
        <v>0</v>
      </c>
      <c r="AM89" s="202">
        <v>0</v>
      </c>
      <c r="AN89" s="202">
        <v>0</v>
      </c>
      <c r="AO89" s="202">
        <v>217.9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18.72</v>
      </c>
      <c r="E90" s="202">
        <v>0</v>
      </c>
      <c r="F90" s="202">
        <v>0</v>
      </c>
      <c r="G90" s="202">
        <v>30.91</v>
      </c>
      <c r="H90" s="202">
        <v>0</v>
      </c>
      <c r="I90" s="202">
        <v>9.8699999999999992</v>
      </c>
      <c r="J90" s="202">
        <v>29.36</v>
      </c>
      <c r="K90" s="202">
        <v>14.74</v>
      </c>
      <c r="L90" s="202">
        <v>0.22</v>
      </c>
      <c r="M90" s="202">
        <v>2.29</v>
      </c>
      <c r="N90" s="202">
        <v>1.87</v>
      </c>
      <c r="O90" s="202">
        <v>2.64</v>
      </c>
      <c r="P90" s="202">
        <v>0.99</v>
      </c>
      <c r="Q90" s="202">
        <v>0.33</v>
      </c>
      <c r="R90" s="202">
        <v>0.33</v>
      </c>
      <c r="S90" s="202">
        <v>0.42</v>
      </c>
      <c r="T90" s="202">
        <v>0</v>
      </c>
      <c r="U90" s="202">
        <v>2.23</v>
      </c>
      <c r="V90" s="202">
        <v>0.33</v>
      </c>
      <c r="W90" s="202">
        <v>0.66</v>
      </c>
      <c r="X90" s="202">
        <v>2.2799999999999998</v>
      </c>
      <c r="Y90" s="202">
        <v>0</v>
      </c>
      <c r="Z90" s="202">
        <v>4.4000000000000004</v>
      </c>
      <c r="AA90" s="202">
        <v>1.42</v>
      </c>
      <c r="AB90" s="202">
        <v>0</v>
      </c>
      <c r="AC90" s="202">
        <v>0</v>
      </c>
      <c r="AD90" s="202">
        <v>12.46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15.61</v>
      </c>
      <c r="AL90" s="202">
        <v>0</v>
      </c>
      <c r="AM90" s="202">
        <v>0</v>
      </c>
      <c r="AN90" s="202">
        <v>0</v>
      </c>
      <c r="AO90" s="202">
        <v>217.9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18.72</v>
      </c>
      <c r="E91" s="202">
        <v>0</v>
      </c>
      <c r="F91" s="202">
        <v>0</v>
      </c>
      <c r="G91" s="202">
        <v>30.91</v>
      </c>
      <c r="H91" s="202">
        <v>0</v>
      </c>
      <c r="I91" s="202">
        <v>9.8699999999999992</v>
      </c>
      <c r="J91" s="202">
        <v>29.36</v>
      </c>
      <c r="K91" s="202">
        <v>14.74</v>
      </c>
      <c r="L91" s="202">
        <v>0.22</v>
      </c>
      <c r="M91" s="202">
        <v>2.29</v>
      </c>
      <c r="N91" s="202">
        <v>1.87</v>
      </c>
      <c r="O91" s="202">
        <v>2.64</v>
      </c>
      <c r="P91" s="202">
        <v>0.99</v>
      </c>
      <c r="Q91" s="202">
        <v>0.33</v>
      </c>
      <c r="R91" s="202">
        <v>0.33</v>
      </c>
      <c r="S91" s="202">
        <v>0.42</v>
      </c>
      <c r="T91" s="202">
        <v>0</v>
      </c>
      <c r="U91" s="202">
        <v>2.23</v>
      </c>
      <c r="V91" s="202">
        <v>0.2</v>
      </c>
      <c r="W91" s="202">
        <v>0.66</v>
      </c>
      <c r="X91" s="202">
        <v>2.2799999999999998</v>
      </c>
      <c r="Y91" s="202">
        <v>0</v>
      </c>
      <c r="Z91" s="202">
        <v>3.28</v>
      </c>
      <c r="AA91" s="202">
        <v>0.97</v>
      </c>
      <c r="AB91" s="202">
        <v>0</v>
      </c>
      <c r="AC91" s="202">
        <v>0</v>
      </c>
      <c r="AD91" s="202">
        <v>12.46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15.61</v>
      </c>
      <c r="AL91" s="202">
        <v>0</v>
      </c>
      <c r="AM91" s="202">
        <v>0</v>
      </c>
      <c r="AN91" s="202">
        <v>0</v>
      </c>
      <c r="AO91" s="202">
        <v>217.9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18.72</v>
      </c>
      <c r="E92" s="202">
        <v>0</v>
      </c>
      <c r="F92" s="202">
        <v>0</v>
      </c>
      <c r="G92" s="202">
        <v>30.91</v>
      </c>
      <c r="H92" s="202">
        <v>0</v>
      </c>
      <c r="I92" s="202">
        <v>9.8699999999999992</v>
      </c>
      <c r="J92" s="202">
        <v>29.36</v>
      </c>
      <c r="K92" s="202">
        <v>14.74</v>
      </c>
      <c r="L92" s="202">
        <v>0.22</v>
      </c>
      <c r="M92" s="202">
        <v>2.29</v>
      </c>
      <c r="N92" s="202">
        <v>1.87</v>
      </c>
      <c r="O92" s="202">
        <v>2.64</v>
      </c>
      <c r="P92" s="202">
        <v>0.99</v>
      </c>
      <c r="Q92" s="202">
        <v>0.33</v>
      </c>
      <c r="R92" s="202">
        <v>0.33</v>
      </c>
      <c r="S92" s="202">
        <v>0.42</v>
      </c>
      <c r="T92" s="202">
        <v>0</v>
      </c>
      <c r="U92" s="202">
        <v>2.23</v>
      </c>
      <c r="V92" s="202">
        <v>0.33</v>
      </c>
      <c r="W92" s="202">
        <v>0.66</v>
      </c>
      <c r="X92" s="202">
        <v>2.2799999999999998</v>
      </c>
      <c r="Y92" s="202">
        <v>0</v>
      </c>
      <c r="Z92" s="202">
        <v>3.28</v>
      </c>
      <c r="AA92" s="202">
        <v>0.97</v>
      </c>
      <c r="AB92" s="202">
        <v>0</v>
      </c>
      <c r="AC92" s="202">
        <v>0</v>
      </c>
      <c r="AD92" s="202">
        <v>12.46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15.61</v>
      </c>
      <c r="AL92" s="202">
        <v>0</v>
      </c>
      <c r="AM92" s="202">
        <v>0</v>
      </c>
      <c r="AN92" s="202">
        <v>0</v>
      </c>
      <c r="AO92" s="202">
        <v>217.9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18.72</v>
      </c>
      <c r="E93" s="202">
        <v>0</v>
      </c>
      <c r="F93" s="202">
        <v>0</v>
      </c>
      <c r="G93" s="202">
        <v>30.91</v>
      </c>
      <c r="H93" s="202">
        <v>0</v>
      </c>
      <c r="I93" s="202">
        <v>9.8699999999999992</v>
      </c>
      <c r="J93" s="202">
        <v>29.36</v>
      </c>
      <c r="K93" s="202">
        <v>14.74</v>
      </c>
      <c r="L93" s="202">
        <v>0.22</v>
      </c>
      <c r="M93" s="202">
        <v>2.29</v>
      </c>
      <c r="N93" s="202">
        <v>1.87</v>
      </c>
      <c r="O93" s="202">
        <v>2.64</v>
      </c>
      <c r="P93" s="202">
        <v>0.99</v>
      </c>
      <c r="Q93" s="202">
        <v>0.33</v>
      </c>
      <c r="R93" s="202">
        <v>0.33</v>
      </c>
      <c r="S93" s="202">
        <v>0.42</v>
      </c>
      <c r="T93" s="202">
        <v>0</v>
      </c>
      <c r="U93" s="202">
        <v>2.23</v>
      </c>
      <c r="V93" s="202">
        <v>1.29</v>
      </c>
      <c r="W93" s="202">
        <v>0.66</v>
      </c>
      <c r="X93" s="202">
        <v>2.2799999999999998</v>
      </c>
      <c r="Y93" s="202">
        <v>0</v>
      </c>
      <c r="Z93" s="202">
        <v>4.4000000000000004</v>
      </c>
      <c r="AA93" s="202">
        <v>1.42</v>
      </c>
      <c r="AB93" s="202">
        <v>0</v>
      </c>
      <c r="AC93" s="202">
        <v>0</v>
      </c>
      <c r="AD93" s="202">
        <v>12.46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15.61</v>
      </c>
      <c r="AL93" s="202">
        <v>0</v>
      </c>
      <c r="AM93" s="202">
        <v>0</v>
      </c>
      <c r="AN93" s="202">
        <v>0</v>
      </c>
      <c r="AO93" s="202">
        <v>217.9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18.72</v>
      </c>
      <c r="E94" s="202">
        <v>0</v>
      </c>
      <c r="F94" s="202">
        <v>0</v>
      </c>
      <c r="G94" s="202">
        <v>30.91</v>
      </c>
      <c r="H94" s="202">
        <v>0</v>
      </c>
      <c r="I94" s="202">
        <v>9.8699999999999992</v>
      </c>
      <c r="J94" s="202">
        <v>29.36</v>
      </c>
      <c r="K94" s="202">
        <v>14.74</v>
      </c>
      <c r="L94" s="202">
        <v>0.22</v>
      </c>
      <c r="M94" s="202">
        <v>2.29</v>
      </c>
      <c r="N94" s="202">
        <v>1.87</v>
      </c>
      <c r="O94" s="202">
        <v>2.64</v>
      </c>
      <c r="P94" s="202">
        <v>0.99</v>
      </c>
      <c r="Q94" s="202">
        <v>0.33</v>
      </c>
      <c r="R94" s="202">
        <v>0.33</v>
      </c>
      <c r="S94" s="202">
        <v>0.42</v>
      </c>
      <c r="T94" s="202">
        <v>0</v>
      </c>
      <c r="U94" s="202">
        <v>2.23</v>
      </c>
      <c r="V94" s="202">
        <v>0.33</v>
      </c>
      <c r="W94" s="202">
        <v>0.66</v>
      </c>
      <c r="X94" s="202">
        <v>2.2799999999999998</v>
      </c>
      <c r="Y94" s="202">
        <v>0</v>
      </c>
      <c r="Z94" s="202">
        <v>4.4000000000000004</v>
      </c>
      <c r="AA94" s="202">
        <v>1.42</v>
      </c>
      <c r="AB94" s="202">
        <v>0</v>
      </c>
      <c r="AC94" s="202">
        <v>0</v>
      </c>
      <c r="AD94" s="202">
        <v>12.46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15.61</v>
      </c>
      <c r="AL94" s="202">
        <v>0</v>
      </c>
      <c r="AM94" s="202">
        <v>0</v>
      </c>
      <c r="AN94" s="202">
        <v>0</v>
      </c>
      <c r="AO94" s="202">
        <v>217.9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18.82</v>
      </c>
      <c r="E95" s="202">
        <v>0</v>
      </c>
      <c r="F95" s="202">
        <v>0</v>
      </c>
      <c r="G95" s="202">
        <v>30.91</v>
      </c>
      <c r="H95" s="202">
        <v>0</v>
      </c>
      <c r="I95" s="202">
        <v>9.8699999999999992</v>
      </c>
      <c r="J95" s="202">
        <v>29.36</v>
      </c>
      <c r="K95" s="202">
        <v>15.54</v>
      </c>
      <c r="L95" s="202">
        <v>0.22</v>
      </c>
      <c r="M95" s="202">
        <v>2.29</v>
      </c>
      <c r="N95" s="202">
        <v>1.87</v>
      </c>
      <c r="O95" s="202">
        <v>2.64</v>
      </c>
      <c r="P95" s="202">
        <v>0.99</v>
      </c>
      <c r="Q95" s="202">
        <v>0.33</v>
      </c>
      <c r="R95" s="202">
        <v>0.33</v>
      </c>
      <c r="S95" s="202">
        <v>0.42</v>
      </c>
      <c r="T95" s="202">
        <v>0</v>
      </c>
      <c r="U95" s="202">
        <v>2.23</v>
      </c>
      <c r="V95" s="202">
        <v>0.33</v>
      </c>
      <c r="W95" s="202">
        <v>0.66</v>
      </c>
      <c r="X95" s="202">
        <v>2.2799999999999998</v>
      </c>
      <c r="Y95" s="202">
        <v>0</v>
      </c>
      <c r="Z95" s="202">
        <v>4.4000000000000004</v>
      </c>
      <c r="AA95" s="202">
        <v>1.42</v>
      </c>
      <c r="AB95" s="202">
        <v>0</v>
      </c>
      <c r="AC95" s="202">
        <v>0</v>
      </c>
      <c r="AD95" s="202">
        <v>12.46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15.61</v>
      </c>
      <c r="AL95" s="202">
        <v>0</v>
      </c>
      <c r="AM95" s="202">
        <v>0</v>
      </c>
      <c r="AN95" s="202">
        <v>0</v>
      </c>
      <c r="AO95" s="202">
        <v>217.9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18.82</v>
      </c>
      <c r="E96" s="202">
        <v>0</v>
      </c>
      <c r="F96" s="202">
        <v>0</v>
      </c>
      <c r="G96" s="202">
        <v>30.91</v>
      </c>
      <c r="H96" s="202">
        <v>0</v>
      </c>
      <c r="I96" s="202">
        <v>9.8699999999999992</v>
      </c>
      <c r="J96" s="202">
        <v>29.36</v>
      </c>
      <c r="K96" s="202">
        <v>16.329999999999998</v>
      </c>
      <c r="L96" s="202">
        <v>0.22</v>
      </c>
      <c r="M96" s="202">
        <v>2.29</v>
      </c>
      <c r="N96" s="202">
        <v>1.87</v>
      </c>
      <c r="O96" s="202">
        <v>2.64</v>
      </c>
      <c r="P96" s="202">
        <v>0.99</v>
      </c>
      <c r="Q96" s="202">
        <v>0.33</v>
      </c>
      <c r="R96" s="202">
        <v>0.33</v>
      </c>
      <c r="S96" s="202">
        <v>0.42</v>
      </c>
      <c r="T96" s="202">
        <v>0</v>
      </c>
      <c r="U96" s="202">
        <v>2.23</v>
      </c>
      <c r="V96" s="202">
        <v>0.33</v>
      </c>
      <c r="W96" s="202">
        <v>0.66</v>
      </c>
      <c r="X96" s="202">
        <v>2.2799999999999998</v>
      </c>
      <c r="Y96" s="202">
        <v>0</v>
      </c>
      <c r="Z96" s="202">
        <v>4.4000000000000004</v>
      </c>
      <c r="AA96" s="202">
        <v>1.42</v>
      </c>
      <c r="AB96" s="202">
        <v>0</v>
      </c>
      <c r="AC96" s="202">
        <v>0</v>
      </c>
      <c r="AD96" s="202">
        <v>12.46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15.61</v>
      </c>
      <c r="AL96" s="202">
        <v>0</v>
      </c>
      <c r="AM96" s="202">
        <v>0</v>
      </c>
      <c r="AN96" s="202">
        <v>0</v>
      </c>
      <c r="AO96" s="202">
        <v>217.9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18.82</v>
      </c>
      <c r="E97" s="202">
        <v>0</v>
      </c>
      <c r="F97" s="202">
        <v>0</v>
      </c>
      <c r="G97" s="202">
        <v>30.91</v>
      </c>
      <c r="H97" s="202">
        <v>0</v>
      </c>
      <c r="I97" s="202">
        <v>9.8699999999999992</v>
      </c>
      <c r="J97" s="202">
        <v>29.36</v>
      </c>
      <c r="K97" s="202">
        <v>17.13</v>
      </c>
      <c r="L97" s="202">
        <v>0.22</v>
      </c>
      <c r="M97" s="202">
        <v>2.29</v>
      </c>
      <c r="N97" s="202">
        <v>1.87</v>
      </c>
      <c r="O97" s="202">
        <v>2.64</v>
      </c>
      <c r="P97" s="202">
        <v>0.99</v>
      </c>
      <c r="Q97" s="202">
        <v>0.33</v>
      </c>
      <c r="R97" s="202">
        <v>0.33</v>
      </c>
      <c r="S97" s="202">
        <v>0.42</v>
      </c>
      <c r="T97" s="202">
        <v>0</v>
      </c>
      <c r="U97" s="202">
        <v>2.23</v>
      </c>
      <c r="V97" s="202">
        <v>0.33</v>
      </c>
      <c r="W97" s="202">
        <v>0.66</v>
      </c>
      <c r="X97" s="202">
        <v>2.2799999999999998</v>
      </c>
      <c r="Y97" s="202">
        <v>0</v>
      </c>
      <c r="Z97" s="202">
        <v>4.4000000000000004</v>
      </c>
      <c r="AA97" s="202">
        <v>1.37</v>
      </c>
      <c r="AB97" s="202">
        <v>0</v>
      </c>
      <c r="AC97" s="202">
        <v>0</v>
      </c>
      <c r="AD97" s="202">
        <v>12.46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15.61</v>
      </c>
      <c r="AL97" s="202">
        <v>0</v>
      </c>
      <c r="AM97" s="202">
        <v>0</v>
      </c>
      <c r="AN97" s="202">
        <v>0</v>
      </c>
      <c r="AO97" s="202">
        <v>217.9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18.82</v>
      </c>
      <c r="E98" s="202">
        <v>0</v>
      </c>
      <c r="F98" s="202">
        <v>0</v>
      </c>
      <c r="G98" s="202">
        <v>30.91</v>
      </c>
      <c r="H98" s="202">
        <v>0</v>
      </c>
      <c r="I98" s="202">
        <v>9.8699999999999992</v>
      </c>
      <c r="J98" s="202">
        <v>29.36</v>
      </c>
      <c r="K98" s="202">
        <v>17.93</v>
      </c>
      <c r="L98" s="202">
        <v>0.22</v>
      </c>
      <c r="M98" s="202">
        <v>2.29</v>
      </c>
      <c r="N98" s="202">
        <v>1.87</v>
      </c>
      <c r="O98" s="202">
        <v>2.64</v>
      </c>
      <c r="P98" s="202">
        <v>0.99</v>
      </c>
      <c r="Q98" s="202">
        <v>0.33</v>
      </c>
      <c r="R98" s="202">
        <v>0.33</v>
      </c>
      <c r="S98" s="202">
        <v>0.42</v>
      </c>
      <c r="T98" s="202">
        <v>0</v>
      </c>
      <c r="U98" s="202">
        <v>2.23</v>
      </c>
      <c r="V98" s="202">
        <v>0.33</v>
      </c>
      <c r="W98" s="202">
        <v>0.66</v>
      </c>
      <c r="X98" s="202">
        <v>2.2799999999999998</v>
      </c>
      <c r="Y98" s="202">
        <v>0</v>
      </c>
      <c r="Z98" s="202">
        <v>4.4000000000000004</v>
      </c>
      <c r="AA98" s="202">
        <v>1.37</v>
      </c>
      <c r="AB98" s="202">
        <v>0</v>
      </c>
      <c r="AC98" s="202">
        <v>0</v>
      </c>
      <c r="AD98" s="202">
        <v>12.46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15.61</v>
      </c>
      <c r="AL98" s="202">
        <v>0</v>
      </c>
      <c r="AM98" s="202">
        <v>0</v>
      </c>
      <c r="AN98" s="202">
        <v>0</v>
      </c>
      <c r="AO98" s="202">
        <v>217.9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0.44465499999999991</v>
      </c>
      <c r="E99">
        <f t="shared" si="0"/>
        <v>0</v>
      </c>
      <c r="F99">
        <f t="shared" si="0"/>
        <v>0</v>
      </c>
      <c r="G99">
        <f t="shared" si="0"/>
        <v>0.7418399999999995</v>
      </c>
      <c r="H99">
        <f t="shared" si="0"/>
        <v>0</v>
      </c>
      <c r="I99">
        <f t="shared" si="0"/>
        <v>0.23688000000000009</v>
      </c>
      <c r="J99">
        <f t="shared" si="0"/>
        <v>0.70464000000000016</v>
      </c>
      <c r="K99">
        <f t="shared" si="0"/>
        <v>1.3101599999999998</v>
      </c>
      <c r="L99">
        <f t="shared" si="0"/>
        <v>1.4579999999999991E-2</v>
      </c>
      <c r="M99">
        <f t="shared" si="0"/>
        <v>4.128749999999997E-2</v>
      </c>
      <c r="N99">
        <f t="shared" si="0"/>
        <v>4.4880000000000059E-2</v>
      </c>
      <c r="O99">
        <f t="shared" si="0"/>
        <v>6.3359999999999847E-2</v>
      </c>
      <c r="P99">
        <f t="shared" si="0"/>
        <v>3.4097499999999989E-2</v>
      </c>
      <c r="Q99">
        <f t="shared" si="0"/>
        <v>1.697499999999999E-2</v>
      </c>
      <c r="R99">
        <f t="shared" si="0"/>
        <v>1.4862499999999999E-2</v>
      </c>
      <c r="S99">
        <f t="shared" si="0"/>
        <v>2.4157500000000016E-2</v>
      </c>
      <c r="T99">
        <f t="shared" si="0"/>
        <v>0</v>
      </c>
      <c r="U99">
        <f t="shared" si="0"/>
        <v>5.2922499999999886E-2</v>
      </c>
      <c r="V99">
        <f t="shared" si="0"/>
        <v>1.1247499999999983E-2</v>
      </c>
      <c r="W99">
        <f t="shared" si="0"/>
        <v>2.3489999999999959E-2</v>
      </c>
      <c r="X99">
        <f t="shared" si="0"/>
        <v>7.4839999999999879E-2</v>
      </c>
      <c r="Y99">
        <f t="shared" si="0"/>
        <v>0</v>
      </c>
      <c r="Z99">
        <f t="shared" si="0"/>
        <v>0.26929000000000014</v>
      </c>
      <c r="AA99">
        <f t="shared" si="0"/>
        <v>4.9642499999999923E-2</v>
      </c>
      <c r="AB99">
        <f t="shared" si="0"/>
        <v>0</v>
      </c>
      <c r="AC99">
        <f t="shared" si="0"/>
        <v>0</v>
      </c>
      <c r="AD99">
        <f t="shared" si="0"/>
        <v>0.34888000000000063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0.89694500000000144</v>
      </c>
      <c r="AL99">
        <f t="shared" si="0"/>
        <v>0</v>
      </c>
      <c r="AM99">
        <f t="shared" si="0"/>
        <v>7.9377500000000004E-2</v>
      </c>
      <c r="AN99">
        <f t="shared" si="0"/>
        <v>0</v>
      </c>
      <c r="AO99">
        <f t="shared" si="0"/>
        <v>5.7244800000000087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45609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73.91</v>
      </c>
      <c r="C3" s="103">
        <f>'IDT-1 Calculation'!DG3</f>
        <v>-105</v>
      </c>
      <c r="D3" s="103">
        <f>'IDT-1 Calculation'!DH3</f>
        <v>0</v>
      </c>
      <c r="E3" s="103">
        <f>'IDT-1 Calculation'!DI3</f>
        <v>0</v>
      </c>
      <c r="F3" s="103">
        <f>'IDT-1 Calculation'!DJ3</f>
        <v>31.09</v>
      </c>
      <c r="G3" s="104">
        <f>SUM(B3:F3)</f>
        <v>0</v>
      </c>
    </row>
    <row r="4" spans="1:7">
      <c r="A4" s="99" t="s">
        <v>46</v>
      </c>
      <c r="B4" s="95">
        <f>'IDT-1 Calculation'!DF4</f>
        <v>109.4</v>
      </c>
      <c r="C4" s="95">
        <f>'IDT-1 Calculation'!DG4</f>
        <v>-125</v>
      </c>
      <c r="D4" s="95">
        <f>'IDT-1 Calculation'!DH4</f>
        <v>0</v>
      </c>
      <c r="E4" s="95">
        <f>'IDT-1 Calculation'!DI4</f>
        <v>0</v>
      </c>
      <c r="F4" s="95">
        <f>'IDT-1 Calculation'!DJ4</f>
        <v>15.6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143.64400000000001</v>
      </c>
      <c r="C5" s="95">
        <f>'IDT-1 Calculation'!DG5</f>
        <v>-150</v>
      </c>
      <c r="D5" s="95">
        <f>'IDT-1 Calculation'!DH5</f>
        <v>0</v>
      </c>
      <c r="E5" s="95">
        <f>'IDT-1 Calculation'!DI5</f>
        <v>0</v>
      </c>
      <c r="F5" s="95">
        <f>'IDT-1 Calculation'!DJ5</f>
        <v>6.3559999999999999</v>
      </c>
      <c r="G5" s="100">
        <f t="shared" si="0"/>
        <v>0</v>
      </c>
    </row>
    <row r="6" spans="1:7">
      <c r="A6" s="99" t="s">
        <v>48</v>
      </c>
      <c r="B6" s="95">
        <f>'IDT-1 Calculation'!DF6</f>
        <v>160</v>
      </c>
      <c r="C6" s="95">
        <f>'IDT-1 Calculation'!DG6</f>
        <v>-160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127.432</v>
      </c>
      <c r="C7" s="95">
        <f>'IDT-1 Calculation'!DG7</f>
        <v>-165</v>
      </c>
      <c r="D7" s="95">
        <f>'IDT-1 Calculation'!DH7</f>
        <v>0</v>
      </c>
      <c r="E7" s="95">
        <f>'IDT-1 Calculation'!DI7</f>
        <v>0</v>
      </c>
      <c r="F7" s="95">
        <f>'IDT-1 Calculation'!DJ7</f>
        <v>37.567999999999998</v>
      </c>
      <c r="G7" s="100">
        <f t="shared" si="0"/>
        <v>0</v>
      </c>
    </row>
    <row r="8" spans="1:7">
      <c r="A8" s="99" t="s">
        <v>50</v>
      </c>
      <c r="B8" s="95">
        <f>'IDT-1 Calculation'!DF8</f>
        <v>142.63200000000001</v>
      </c>
      <c r="C8" s="95">
        <f>'IDT-1 Calculation'!DG8</f>
        <v>-170</v>
      </c>
      <c r="D8" s="95">
        <f>'IDT-1 Calculation'!DH8</f>
        <v>0</v>
      </c>
      <c r="E8" s="95">
        <f>'IDT-1 Calculation'!DI8</f>
        <v>0</v>
      </c>
      <c r="F8" s="95">
        <f>'IDT-1 Calculation'!DJ8</f>
        <v>27.367999999999999</v>
      </c>
      <c r="G8" s="100">
        <f t="shared" si="0"/>
        <v>0</v>
      </c>
    </row>
    <row r="9" spans="1:7">
      <c r="A9" s="99" t="s">
        <v>51</v>
      </c>
      <c r="B9" s="95">
        <f>'IDT-1 Calculation'!DF9</f>
        <v>146.37799999999999</v>
      </c>
      <c r="C9" s="95">
        <f>'IDT-1 Calculation'!DG9</f>
        <v>-165</v>
      </c>
      <c r="D9" s="95">
        <f>'IDT-1 Calculation'!DH9</f>
        <v>0</v>
      </c>
      <c r="E9" s="95">
        <f>'IDT-1 Calculation'!DI9</f>
        <v>0</v>
      </c>
      <c r="F9" s="95">
        <f>'IDT-1 Calculation'!DJ9</f>
        <v>18.622</v>
      </c>
      <c r="G9" s="100">
        <f t="shared" si="0"/>
        <v>0</v>
      </c>
    </row>
    <row r="10" spans="1:7">
      <c r="A10" s="99" t="s">
        <v>52</v>
      </c>
      <c r="B10" s="95">
        <f>'IDT-1 Calculation'!DF10</f>
        <v>158.44800000000001</v>
      </c>
      <c r="C10" s="95">
        <f>'IDT-1 Calculation'!DG10</f>
        <v>-170</v>
      </c>
      <c r="D10" s="95">
        <f>'IDT-1 Calculation'!DH10</f>
        <v>0</v>
      </c>
      <c r="E10" s="95">
        <f>'IDT-1 Calculation'!DI10</f>
        <v>0</v>
      </c>
      <c r="F10" s="95">
        <f>'IDT-1 Calculation'!DJ10</f>
        <v>11.552</v>
      </c>
      <c r="G10" s="100">
        <f t="shared" si="0"/>
        <v>0</v>
      </c>
    </row>
    <row r="11" spans="1:7">
      <c r="A11" s="99" t="s">
        <v>53</v>
      </c>
      <c r="B11" s="95">
        <f>'IDT-1 Calculation'!DF11</f>
        <v>167.792</v>
      </c>
      <c r="C11" s="95">
        <f>'IDT-1 Calculation'!DG11</f>
        <v>-170</v>
      </c>
      <c r="D11" s="95">
        <f>'IDT-1 Calculation'!DH11</f>
        <v>0</v>
      </c>
      <c r="E11" s="95">
        <f>'IDT-1 Calculation'!DI11</f>
        <v>0</v>
      </c>
      <c r="F11" s="95">
        <f>'IDT-1 Calculation'!DJ11</f>
        <v>2.2080000000000002</v>
      </c>
      <c r="G11" s="100">
        <f t="shared" si="0"/>
        <v>0</v>
      </c>
    </row>
    <row r="12" spans="1:7">
      <c r="A12" s="99" t="s">
        <v>54</v>
      </c>
      <c r="B12" s="95">
        <f>'IDT-1 Calculation'!DF12</f>
        <v>180</v>
      </c>
      <c r="C12" s="95">
        <f>'IDT-1 Calculation'!DG12</f>
        <v>-180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190</v>
      </c>
      <c r="C13" s="95">
        <f>'IDT-1 Calculation'!DG13</f>
        <v>-190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195</v>
      </c>
      <c r="C14" s="95">
        <f>'IDT-1 Calculation'!DG14</f>
        <v>-195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195</v>
      </c>
      <c r="C15" s="95">
        <f>'IDT-1 Calculation'!DG15</f>
        <v>-195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200</v>
      </c>
      <c r="C16" s="95">
        <f>'IDT-1 Calculation'!DG16</f>
        <v>-200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205</v>
      </c>
      <c r="C17" s="95">
        <f>'IDT-1 Calculation'!DG17</f>
        <v>-205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200</v>
      </c>
      <c r="C18" s="95">
        <f>'IDT-1 Calculation'!DG18</f>
        <v>-200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205</v>
      </c>
      <c r="C19" s="95">
        <f>'IDT-1 Calculation'!DG19</f>
        <v>-205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200</v>
      </c>
      <c r="C20" s="95">
        <f>'IDT-1 Calculation'!DG20</f>
        <v>-200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189</v>
      </c>
      <c r="C21" s="95">
        <f>'IDT-1 Calculation'!DG21</f>
        <v>-189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189</v>
      </c>
      <c r="C22" s="95">
        <f>'IDT-1 Calculation'!DG22</f>
        <v>-189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179</v>
      </c>
      <c r="C23" s="95">
        <f>'IDT-1 Calculation'!DG23</f>
        <v>-179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185</v>
      </c>
      <c r="C24" s="95">
        <f>'IDT-1 Calculation'!DG24</f>
        <v>-185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180</v>
      </c>
      <c r="C25" s="95">
        <f>'IDT-1 Calculation'!DG25</f>
        <v>-180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165</v>
      </c>
      <c r="C26" s="95">
        <f>'IDT-1 Calculation'!DG26</f>
        <v>-165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129</v>
      </c>
      <c r="C27" s="95">
        <f>'IDT-1 Calculation'!DG27</f>
        <v>-129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140</v>
      </c>
      <c r="C28" s="95">
        <f>'IDT-1 Calculation'!DG28</f>
        <v>-140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132</v>
      </c>
      <c r="C29" s="95">
        <f>'IDT-1 Calculation'!DG29</f>
        <v>-132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149</v>
      </c>
      <c r="C30" s="95">
        <f>'IDT-1 Calculation'!DG30</f>
        <v>-149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113</v>
      </c>
      <c r="C31" s="95">
        <f>'IDT-1 Calculation'!DG31</f>
        <v>-95.272999999999996</v>
      </c>
      <c r="D31" s="95">
        <f>'IDT-1 Calculation'!DH31</f>
        <v>0</v>
      </c>
      <c r="E31" s="95">
        <f>'IDT-1 Calculation'!DI31</f>
        <v>0</v>
      </c>
      <c r="F31" s="95">
        <f>'IDT-1 Calculation'!DJ31</f>
        <v>-17.727</v>
      </c>
      <c r="G31" s="100">
        <f t="shared" si="0"/>
        <v>0</v>
      </c>
    </row>
    <row r="32" spans="1:7">
      <c r="A32" s="99" t="s">
        <v>74</v>
      </c>
      <c r="B32" s="95">
        <f>'IDT-1 Calculation'!DF32</f>
        <v>76</v>
      </c>
      <c r="C32" s="95">
        <f>'IDT-1 Calculation'!DG32</f>
        <v>-36.859000000000002</v>
      </c>
      <c r="D32" s="95">
        <f>'IDT-1 Calculation'!DH32</f>
        <v>0</v>
      </c>
      <c r="E32" s="95">
        <f>'IDT-1 Calculation'!DI32</f>
        <v>0</v>
      </c>
      <c r="F32" s="95">
        <f>'IDT-1 Calculation'!DJ32</f>
        <v>-39.140999999999998</v>
      </c>
      <c r="G32" s="100">
        <f t="shared" si="0"/>
        <v>0</v>
      </c>
    </row>
    <row r="33" spans="1:7">
      <c r="A33" s="99" t="s">
        <v>75</v>
      </c>
      <c r="B33" s="95">
        <f>'IDT-1 Calculation'!DF33</f>
        <v>132</v>
      </c>
      <c r="C33" s="95">
        <f>'IDT-1 Calculation'!DG33</f>
        <v>-104.40600000000001</v>
      </c>
      <c r="D33" s="95">
        <f>'IDT-1 Calculation'!DH33</f>
        <v>0</v>
      </c>
      <c r="E33" s="95">
        <f>'IDT-1 Calculation'!DI33</f>
        <v>0</v>
      </c>
      <c r="F33" s="95">
        <f>'IDT-1 Calculation'!DJ33</f>
        <v>-27.594000000000001</v>
      </c>
      <c r="G33" s="100">
        <f t="shared" si="0"/>
        <v>0</v>
      </c>
    </row>
    <row r="34" spans="1:7">
      <c r="A34" s="99" t="s">
        <v>76</v>
      </c>
      <c r="B34" s="95">
        <f>'IDT-1 Calculation'!DF34</f>
        <v>108</v>
      </c>
      <c r="C34" s="95">
        <f>'IDT-1 Calculation'!DG34</f>
        <v>-87.034999999999997</v>
      </c>
      <c r="D34" s="95">
        <f>'IDT-1 Calculation'!DH34</f>
        <v>0</v>
      </c>
      <c r="E34" s="95">
        <f>'IDT-1 Calculation'!DI34</f>
        <v>0</v>
      </c>
      <c r="F34" s="95">
        <f>'IDT-1 Calculation'!DJ34</f>
        <v>-20.965</v>
      </c>
      <c r="G34" s="100">
        <f t="shared" si="0"/>
        <v>0</v>
      </c>
    </row>
    <row r="35" spans="1:7">
      <c r="A35" s="99" t="s">
        <v>77</v>
      </c>
      <c r="B35" s="95">
        <f>'IDT-1 Calculation'!DF35</f>
        <v>95</v>
      </c>
      <c r="C35" s="95">
        <f>'IDT-1 Calculation'!DG35</f>
        <v>-95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95</v>
      </c>
      <c r="C36" s="95">
        <f>'IDT-1 Calculation'!DG36</f>
        <v>-95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66</v>
      </c>
      <c r="C37" s="95">
        <f>'IDT-1 Calculation'!DG37</f>
        <v>-66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31</v>
      </c>
      <c r="C38" s="95">
        <f>'IDT-1 Calculation'!DG38</f>
        <v>-31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17</v>
      </c>
      <c r="C39" s="95">
        <f>'IDT-1 Calculation'!DG39</f>
        <v>-30.557000000000002</v>
      </c>
      <c r="D39" s="95">
        <f>'IDT-1 Calculation'!DH39</f>
        <v>0</v>
      </c>
      <c r="E39" s="95">
        <f>'IDT-1 Calculation'!DI39</f>
        <v>0</v>
      </c>
      <c r="F39" s="95">
        <f>'IDT-1 Calculation'!DJ39</f>
        <v>13.557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-71.599000000000004</v>
      </c>
      <c r="D40" s="95">
        <f>'IDT-1 Calculation'!DH40</f>
        <v>0</v>
      </c>
      <c r="E40" s="95">
        <f>'IDT-1 Calculation'!DI40</f>
        <v>0</v>
      </c>
      <c r="F40" s="95">
        <f>'IDT-1 Calculation'!DJ40</f>
        <v>71.599000000000004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-110.30800000000001</v>
      </c>
      <c r="D41" s="95">
        <f>'IDT-1 Calculation'!DH41</f>
        <v>0</v>
      </c>
      <c r="E41" s="95">
        <f>'IDT-1 Calculation'!DI41</f>
        <v>0</v>
      </c>
      <c r="F41" s="95">
        <f>'IDT-1 Calculation'!DJ41</f>
        <v>110.30800000000001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-133.99600000000001</v>
      </c>
      <c r="D42" s="95">
        <f>'IDT-1 Calculation'!DH42</f>
        <v>0</v>
      </c>
      <c r="E42" s="95">
        <f>'IDT-1 Calculation'!DI42</f>
        <v>0</v>
      </c>
      <c r="F42" s="95">
        <f>'IDT-1 Calculation'!DJ42</f>
        <v>133.99600000000001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-154.535</v>
      </c>
      <c r="D43" s="95">
        <f>'IDT-1 Calculation'!DH43</f>
        <v>0</v>
      </c>
      <c r="E43" s="95">
        <f>'IDT-1 Calculation'!DI43</f>
        <v>0</v>
      </c>
      <c r="F43" s="95">
        <f>'IDT-1 Calculation'!DJ43</f>
        <v>154.535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-168.833</v>
      </c>
      <c r="D44" s="95">
        <f>'IDT-1 Calculation'!DH44</f>
        <v>0</v>
      </c>
      <c r="E44" s="95">
        <f>'IDT-1 Calculation'!DI44</f>
        <v>0</v>
      </c>
      <c r="F44" s="95">
        <f>'IDT-1 Calculation'!DJ44</f>
        <v>168.833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-176.17400000000001</v>
      </c>
      <c r="D45" s="95">
        <f>'IDT-1 Calculation'!DH45</f>
        <v>0</v>
      </c>
      <c r="E45" s="95">
        <f>'IDT-1 Calculation'!DI45</f>
        <v>0</v>
      </c>
      <c r="F45" s="95">
        <f>'IDT-1 Calculation'!DJ45</f>
        <v>176.17400000000001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-179</v>
      </c>
      <c r="D46" s="95">
        <f>'IDT-1 Calculation'!DH46</f>
        <v>0</v>
      </c>
      <c r="E46" s="95">
        <f>'IDT-1 Calculation'!DI46</f>
        <v>0</v>
      </c>
      <c r="F46" s="95">
        <f>'IDT-1 Calculation'!DJ46</f>
        <v>179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-179</v>
      </c>
      <c r="D47" s="95">
        <f>'IDT-1 Calculation'!DH47</f>
        <v>0</v>
      </c>
      <c r="E47" s="95">
        <f>'IDT-1 Calculation'!DI47</f>
        <v>0</v>
      </c>
      <c r="F47" s="95">
        <f>'IDT-1 Calculation'!DJ47</f>
        <v>179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-179</v>
      </c>
      <c r="D48" s="95">
        <f>'IDT-1 Calculation'!DH48</f>
        <v>0</v>
      </c>
      <c r="E48" s="95">
        <f>'IDT-1 Calculation'!DI48</f>
        <v>0</v>
      </c>
      <c r="F48" s="95">
        <f>'IDT-1 Calculation'!DJ48</f>
        <v>179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-179</v>
      </c>
      <c r="D49" s="95">
        <f>'IDT-1 Calculation'!DH49</f>
        <v>0</v>
      </c>
      <c r="E49" s="95">
        <f>'IDT-1 Calculation'!DI49</f>
        <v>0</v>
      </c>
      <c r="F49" s="95">
        <f>'IDT-1 Calculation'!DJ49</f>
        <v>179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-168.61</v>
      </c>
      <c r="D50" s="95">
        <f>'IDT-1 Calculation'!DH50</f>
        <v>0</v>
      </c>
      <c r="E50" s="95">
        <f>'IDT-1 Calculation'!DI50</f>
        <v>0</v>
      </c>
      <c r="F50" s="95">
        <f>'IDT-1 Calculation'!DJ50</f>
        <v>168.61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-166.18100000000001</v>
      </c>
      <c r="D51" s="95">
        <f>'IDT-1 Calculation'!DH51</f>
        <v>0</v>
      </c>
      <c r="E51" s="95">
        <f>'IDT-1 Calculation'!DI51</f>
        <v>0</v>
      </c>
      <c r="F51" s="95">
        <f>'IDT-1 Calculation'!DJ51</f>
        <v>166.18100000000001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-168.52699999999999</v>
      </c>
      <c r="D52" s="95">
        <f>'IDT-1 Calculation'!DH52</f>
        <v>0</v>
      </c>
      <c r="E52" s="95">
        <f>'IDT-1 Calculation'!DI52</f>
        <v>0</v>
      </c>
      <c r="F52" s="95">
        <f>'IDT-1 Calculation'!DJ52</f>
        <v>168.52699999999999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-167.869</v>
      </c>
      <c r="D53" s="95">
        <f>'IDT-1 Calculation'!DH53</f>
        <v>0</v>
      </c>
      <c r="E53" s="95">
        <f>'IDT-1 Calculation'!DI53</f>
        <v>0</v>
      </c>
      <c r="F53" s="95">
        <f>'IDT-1 Calculation'!DJ53</f>
        <v>167.869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-145.47499999999999</v>
      </c>
      <c r="D54" s="95">
        <f>'IDT-1 Calculation'!DH54</f>
        <v>0</v>
      </c>
      <c r="E54" s="95">
        <f>'IDT-1 Calculation'!DI54</f>
        <v>0</v>
      </c>
      <c r="F54" s="95">
        <f>'IDT-1 Calculation'!DJ54</f>
        <v>145.47499999999999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-43.491999999999997</v>
      </c>
      <c r="D55" s="95">
        <f>'IDT-1 Calculation'!DH55</f>
        <v>0</v>
      </c>
      <c r="E55" s="95">
        <f>'IDT-1 Calculation'!DI55</f>
        <v>0</v>
      </c>
      <c r="F55" s="95">
        <f>'IDT-1 Calculation'!DJ55</f>
        <v>43.491999999999997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-23.742999999999999</v>
      </c>
      <c r="D56" s="95">
        <f>'IDT-1 Calculation'!DH56</f>
        <v>0</v>
      </c>
      <c r="E56" s="95">
        <f>'IDT-1 Calculation'!DI56</f>
        <v>0</v>
      </c>
      <c r="F56" s="95">
        <f>'IDT-1 Calculation'!DJ56</f>
        <v>23.742999999999999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-61.892000000000003</v>
      </c>
      <c r="D57" s="95">
        <f>'IDT-1 Calculation'!DH57</f>
        <v>0</v>
      </c>
      <c r="E57" s="95">
        <f>'IDT-1 Calculation'!DI57</f>
        <v>0</v>
      </c>
      <c r="F57" s="95">
        <f>'IDT-1 Calculation'!DJ57</f>
        <v>61.892000000000003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-103.072</v>
      </c>
      <c r="D58" s="95">
        <f>'IDT-1 Calculation'!DH58</f>
        <v>0</v>
      </c>
      <c r="E58" s="95">
        <f>'IDT-1 Calculation'!DI58</f>
        <v>0</v>
      </c>
      <c r="F58" s="95">
        <f>'IDT-1 Calculation'!DJ58</f>
        <v>103.072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-129.07</v>
      </c>
      <c r="D59" s="95">
        <f>'IDT-1 Calculation'!DH59</f>
        <v>0</v>
      </c>
      <c r="E59" s="95">
        <f>'IDT-1 Calculation'!DI59</f>
        <v>0</v>
      </c>
      <c r="F59" s="95">
        <f>'IDT-1 Calculation'!DJ59</f>
        <v>129.07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-158.666</v>
      </c>
      <c r="D60" s="95">
        <f>'IDT-1 Calculation'!DH60</f>
        <v>0</v>
      </c>
      <c r="E60" s="95">
        <f>'IDT-1 Calculation'!DI60</f>
        <v>0</v>
      </c>
      <c r="F60" s="95">
        <f>'IDT-1 Calculation'!DJ60</f>
        <v>158.666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-176.48699999999999</v>
      </c>
      <c r="D61" s="95">
        <f>'IDT-1 Calculation'!DH61</f>
        <v>0</v>
      </c>
      <c r="E61" s="95">
        <f>'IDT-1 Calculation'!DI61</f>
        <v>0</v>
      </c>
      <c r="F61" s="95">
        <f>'IDT-1 Calculation'!DJ61</f>
        <v>176.48699999999999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-175</v>
      </c>
      <c r="D62" s="95">
        <f>'IDT-1 Calculation'!DH62</f>
        <v>0</v>
      </c>
      <c r="E62" s="95">
        <f>'IDT-1 Calculation'!DI62</f>
        <v>0</v>
      </c>
      <c r="F62" s="95">
        <f>'IDT-1 Calculation'!DJ62</f>
        <v>175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-155</v>
      </c>
      <c r="D63" s="95">
        <f>'IDT-1 Calculation'!DH63</f>
        <v>0</v>
      </c>
      <c r="E63" s="95">
        <f>'IDT-1 Calculation'!DI63</f>
        <v>0</v>
      </c>
      <c r="F63" s="95">
        <f>'IDT-1 Calculation'!DJ63</f>
        <v>155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-145</v>
      </c>
      <c r="D64" s="95">
        <f>'IDT-1 Calculation'!DH64</f>
        <v>0</v>
      </c>
      <c r="E64" s="95">
        <f>'IDT-1 Calculation'!DI64</f>
        <v>0</v>
      </c>
      <c r="F64" s="95">
        <f>'IDT-1 Calculation'!DJ64</f>
        <v>145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-140</v>
      </c>
      <c r="D65" s="95">
        <f>'IDT-1 Calculation'!DH65</f>
        <v>0</v>
      </c>
      <c r="E65" s="95">
        <f>'IDT-1 Calculation'!DI65</f>
        <v>0</v>
      </c>
      <c r="F65" s="95">
        <f>'IDT-1 Calculation'!DJ65</f>
        <v>140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-92</v>
      </c>
      <c r="D66" s="95">
        <f>'IDT-1 Calculation'!DH66</f>
        <v>0</v>
      </c>
      <c r="E66" s="95">
        <f>'IDT-1 Calculation'!DI66</f>
        <v>0</v>
      </c>
      <c r="F66" s="95">
        <f>'IDT-1 Calculation'!DJ66</f>
        <v>92</v>
      </c>
      <c r="G66" s="100">
        <f t="shared" si="0"/>
        <v>0</v>
      </c>
    </row>
    <row r="67" spans="1:7">
      <c r="A67" s="99" t="s">
        <v>109</v>
      </c>
      <c r="B67" s="95">
        <f>'IDT-1 Calculation'!DF67</f>
        <v>39.048000000000002</v>
      </c>
      <c r="C67" s="95">
        <f>'IDT-1 Calculation'!DG67</f>
        <v>-72</v>
      </c>
      <c r="D67" s="95">
        <f>'IDT-1 Calculation'!DH67</f>
        <v>0</v>
      </c>
      <c r="E67" s="95">
        <f>'IDT-1 Calculation'!DI67</f>
        <v>0</v>
      </c>
      <c r="F67" s="95">
        <f>'IDT-1 Calculation'!DJ67</f>
        <v>32.951999999999998</v>
      </c>
      <c r="G67" s="100">
        <f t="shared" si="0"/>
        <v>0</v>
      </c>
    </row>
    <row r="68" spans="1:7">
      <c r="A68" s="99" t="s">
        <v>110</v>
      </c>
      <c r="B68" s="95">
        <f>'IDT-1 Calculation'!DF68</f>
        <v>55.86</v>
      </c>
      <c r="C68" s="95">
        <f>'IDT-1 Calculation'!DG68</f>
        <v>-103</v>
      </c>
      <c r="D68" s="95">
        <f>'IDT-1 Calculation'!DH68</f>
        <v>0</v>
      </c>
      <c r="E68" s="95">
        <f>'IDT-1 Calculation'!DI68</f>
        <v>0</v>
      </c>
      <c r="F68" s="95">
        <f>'IDT-1 Calculation'!DJ68</f>
        <v>47.14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70.501999999999995</v>
      </c>
      <c r="C69" s="95">
        <f>'IDT-1 Calculation'!DG69</f>
        <v>-130</v>
      </c>
      <c r="D69" s="95">
        <f>'IDT-1 Calculation'!DH69</f>
        <v>0</v>
      </c>
      <c r="E69" s="95">
        <f>'IDT-1 Calculation'!DI69</f>
        <v>0</v>
      </c>
      <c r="F69" s="95">
        <f>'IDT-1 Calculation'!DJ69</f>
        <v>59.497999999999998</v>
      </c>
      <c r="G69" s="100">
        <f t="shared" si="1"/>
        <v>0</v>
      </c>
    </row>
    <row r="70" spans="1:7">
      <c r="A70" s="99" t="s">
        <v>112</v>
      </c>
      <c r="B70" s="95">
        <f>'IDT-1 Calculation'!DF70</f>
        <v>128.887</v>
      </c>
      <c r="C70" s="95">
        <f>'IDT-1 Calculation'!DG70</f>
        <v>-155</v>
      </c>
      <c r="D70" s="95">
        <f>'IDT-1 Calculation'!DH70</f>
        <v>0</v>
      </c>
      <c r="E70" s="95">
        <f>'IDT-1 Calculation'!DI70</f>
        <v>0</v>
      </c>
      <c r="F70" s="95">
        <f>'IDT-1 Calculation'!DJ70</f>
        <v>26.113</v>
      </c>
      <c r="G70" s="100">
        <f t="shared" si="1"/>
        <v>0</v>
      </c>
    </row>
    <row r="71" spans="1:7">
      <c r="A71" s="99" t="s">
        <v>113</v>
      </c>
      <c r="B71" s="95">
        <f>'IDT-1 Calculation'!DF71</f>
        <v>70.286000000000001</v>
      </c>
      <c r="C71" s="95">
        <f>'IDT-1 Calculation'!DG71</f>
        <v>-120</v>
      </c>
      <c r="D71" s="95">
        <f>'IDT-1 Calculation'!DH71</f>
        <v>0</v>
      </c>
      <c r="E71" s="95">
        <f>'IDT-1 Calculation'!DI71</f>
        <v>0</v>
      </c>
      <c r="F71" s="95">
        <f>'IDT-1 Calculation'!DJ71</f>
        <v>49.713999999999999</v>
      </c>
      <c r="G71" s="100">
        <f t="shared" si="1"/>
        <v>0</v>
      </c>
    </row>
    <row r="72" spans="1:7">
      <c r="A72" s="99" t="s">
        <v>114</v>
      </c>
      <c r="B72" s="95">
        <f>'IDT-1 Calculation'!DF72</f>
        <v>54.232999999999997</v>
      </c>
      <c r="C72" s="95">
        <f>'IDT-1 Calculation'!DG72</f>
        <v>-100</v>
      </c>
      <c r="D72" s="95">
        <f>'IDT-1 Calculation'!DH72</f>
        <v>0</v>
      </c>
      <c r="E72" s="95">
        <f>'IDT-1 Calculation'!DI72</f>
        <v>0</v>
      </c>
      <c r="F72" s="95">
        <f>'IDT-1 Calculation'!DJ72</f>
        <v>45.767000000000003</v>
      </c>
      <c r="G72" s="100">
        <f t="shared" si="1"/>
        <v>0</v>
      </c>
    </row>
    <row r="73" spans="1:7">
      <c r="A73" s="99" t="s">
        <v>115</v>
      </c>
      <c r="B73" s="95">
        <f>'IDT-1 Calculation'!DF73</f>
        <v>46.097999999999999</v>
      </c>
      <c r="C73" s="95">
        <f>'IDT-1 Calculation'!DG73</f>
        <v>-85</v>
      </c>
      <c r="D73" s="95">
        <f>'IDT-1 Calculation'!DH73</f>
        <v>0</v>
      </c>
      <c r="E73" s="95">
        <f>'IDT-1 Calculation'!DI73</f>
        <v>0</v>
      </c>
      <c r="F73" s="95">
        <f>'IDT-1 Calculation'!DJ73</f>
        <v>38.902000000000001</v>
      </c>
      <c r="G73" s="100">
        <f t="shared" si="1"/>
        <v>0</v>
      </c>
    </row>
    <row r="74" spans="1:7">
      <c r="A74" s="99" t="s">
        <v>116</v>
      </c>
      <c r="B74" s="95">
        <f>'IDT-1 Calculation'!DF74</f>
        <v>40.673999999999999</v>
      </c>
      <c r="C74" s="95">
        <f>'IDT-1 Calculation'!DG74</f>
        <v>-75</v>
      </c>
      <c r="D74" s="95">
        <f>'IDT-1 Calculation'!DH74</f>
        <v>0</v>
      </c>
      <c r="E74" s="95">
        <f>'IDT-1 Calculation'!DI74</f>
        <v>0</v>
      </c>
      <c r="F74" s="95">
        <f>'IDT-1 Calculation'!DJ74</f>
        <v>34.326000000000001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1.4688060000000001</v>
      </c>
      <c r="C99" s="111">
        <f>SUM(C3:C98)/4000</f>
        <v>-2.5049147499999993</v>
      </c>
      <c r="D99" s="111">
        <f>SUM(D3:D98)/4000</f>
        <v>0</v>
      </c>
      <c r="E99" s="111">
        <f>SUM(E3:E98)/4000</f>
        <v>0</v>
      </c>
      <c r="F99" s="111">
        <f>SUM(F3:F98)/4000</f>
        <v>1.0361087499999999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10.88</v>
      </c>
      <c r="E3" s="202">
        <v>0</v>
      </c>
      <c r="F3" s="202">
        <v>0</v>
      </c>
      <c r="G3" s="202">
        <v>17.87</v>
      </c>
      <c r="H3" s="202">
        <v>0</v>
      </c>
      <c r="I3" s="202">
        <v>5.71</v>
      </c>
      <c r="J3" s="202">
        <v>16.98</v>
      </c>
      <c r="K3" s="202">
        <v>41.59</v>
      </c>
      <c r="L3" s="202">
        <v>43.18</v>
      </c>
      <c r="M3" s="202">
        <v>0</v>
      </c>
      <c r="N3" s="202">
        <v>1.0900000000000001</v>
      </c>
      <c r="O3" s="202">
        <v>1.82</v>
      </c>
      <c r="P3" s="202">
        <v>2.48</v>
      </c>
      <c r="Q3" s="202">
        <v>2.33</v>
      </c>
      <c r="R3" s="202">
        <v>2.4900000000000002</v>
      </c>
      <c r="S3" s="202">
        <v>2.84</v>
      </c>
      <c r="T3" s="202">
        <v>0</v>
      </c>
      <c r="U3" s="202">
        <v>11.65</v>
      </c>
      <c r="V3" s="202">
        <v>0.19</v>
      </c>
      <c r="W3" s="202">
        <v>0.41</v>
      </c>
      <c r="X3" s="202">
        <v>1.28</v>
      </c>
      <c r="Y3" s="202">
        <v>0</v>
      </c>
      <c r="Z3" s="202">
        <v>28.73</v>
      </c>
      <c r="AA3" s="202">
        <v>11.32</v>
      </c>
      <c r="AB3" s="202">
        <v>0</v>
      </c>
      <c r="AC3" s="202">
        <v>0</v>
      </c>
      <c r="AD3" s="202">
        <v>7.4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12.6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10.88</v>
      </c>
      <c r="E4" s="202">
        <v>0</v>
      </c>
      <c r="F4" s="202">
        <v>0</v>
      </c>
      <c r="G4" s="202">
        <v>17.87</v>
      </c>
      <c r="H4" s="202">
        <v>0</v>
      </c>
      <c r="I4" s="202">
        <v>5.71</v>
      </c>
      <c r="J4" s="202">
        <v>16.98</v>
      </c>
      <c r="K4" s="202">
        <v>41.59</v>
      </c>
      <c r="L4" s="202">
        <v>43.18</v>
      </c>
      <c r="M4" s="202">
        <v>0</v>
      </c>
      <c r="N4" s="202">
        <v>1.0900000000000001</v>
      </c>
      <c r="O4" s="202">
        <v>1.82</v>
      </c>
      <c r="P4" s="202">
        <v>2.48</v>
      </c>
      <c r="Q4" s="202">
        <v>2.33</v>
      </c>
      <c r="R4" s="202">
        <v>2.4900000000000002</v>
      </c>
      <c r="S4" s="202">
        <v>2.84</v>
      </c>
      <c r="T4" s="202">
        <v>0</v>
      </c>
      <c r="U4" s="202">
        <v>11.65</v>
      </c>
      <c r="V4" s="202">
        <v>0.19</v>
      </c>
      <c r="W4" s="202">
        <v>0.41</v>
      </c>
      <c r="X4" s="202">
        <v>1.28</v>
      </c>
      <c r="Y4" s="202">
        <v>0</v>
      </c>
      <c r="Z4" s="202">
        <v>28.73</v>
      </c>
      <c r="AA4" s="202">
        <v>11.32</v>
      </c>
      <c r="AB4" s="202">
        <v>0</v>
      </c>
      <c r="AC4" s="202">
        <v>0</v>
      </c>
      <c r="AD4" s="202">
        <v>7.4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12.6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10.88</v>
      </c>
      <c r="E5" s="202">
        <v>0</v>
      </c>
      <c r="F5" s="202">
        <v>0</v>
      </c>
      <c r="G5" s="202">
        <v>17.87</v>
      </c>
      <c r="H5" s="202">
        <v>0</v>
      </c>
      <c r="I5" s="202">
        <v>5.71</v>
      </c>
      <c r="J5" s="202">
        <v>16.98</v>
      </c>
      <c r="K5" s="202">
        <v>41.59</v>
      </c>
      <c r="L5" s="202">
        <v>43.18</v>
      </c>
      <c r="M5" s="202">
        <v>0</v>
      </c>
      <c r="N5" s="202">
        <v>1.0900000000000001</v>
      </c>
      <c r="O5" s="202">
        <v>1.82</v>
      </c>
      <c r="P5" s="202">
        <v>2.48</v>
      </c>
      <c r="Q5" s="202">
        <v>2.33</v>
      </c>
      <c r="R5" s="202">
        <v>2.4900000000000002</v>
      </c>
      <c r="S5" s="202">
        <v>2.84</v>
      </c>
      <c r="T5" s="202">
        <v>0</v>
      </c>
      <c r="U5" s="202">
        <v>11.65</v>
      </c>
      <c r="V5" s="202">
        <v>2.39</v>
      </c>
      <c r="W5" s="202">
        <v>0.41</v>
      </c>
      <c r="X5" s="202">
        <v>1.28</v>
      </c>
      <c r="Y5" s="202">
        <v>0</v>
      </c>
      <c r="Z5" s="202">
        <v>37.18</v>
      </c>
      <c r="AA5" s="202">
        <v>11.32</v>
      </c>
      <c r="AB5" s="202">
        <v>0</v>
      </c>
      <c r="AC5" s="202">
        <v>0</v>
      </c>
      <c r="AD5" s="202">
        <v>7.4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12.6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10.88</v>
      </c>
      <c r="E6" s="202">
        <v>0</v>
      </c>
      <c r="F6" s="202">
        <v>0</v>
      </c>
      <c r="G6" s="202">
        <v>17.87</v>
      </c>
      <c r="H6" s="202">
        <v>0</v>
      </c>
      <c r="I6" s="202">
        <v>5.71</v>
      </c>
      <c r="J6" s="202">
        <v>16.98</v>
      </c>
      <c r="K6" s="202">
        <v>41.59</v>
      </c>
      <c r="L6" s="202">
        <v>43.18</v>
      </c>
      <c r="M6" s="202">
        <v>0</v>
      </c>
      <c r="N6" s="202">
        <v>1.0900000000000001</v>
      </c>
      <c r="O6" s="202">
        <v>1.82</v>
      </c>
      <c r="P6" s="202">
        <v>2.48</v>
      </c>
      <c r="Q6" s="202">
        <v>2.33</v>
      </c>
      <c r="R6" s="202">
        <v>2.4900000000000002</v>
      </c>
      <c r="S6" s="202">
        <v>2.84</v>
      </c>
      <c r="T6" s="202">
        <v>0</v>
      </c>
      <c r="U6" s="202">
        <v>11.65</v>
      </c>
      <c r="V6" s="202">
        <v>2.39</v>
      </c>
      <c r="W6" s="202">
        <v>0.41</v>
      </c>
      <c r="X6" s="202">
        <v>1.28</v>
      </c>
      <c r="Y6" s="202">
        <v>0</v>
      </c>
      <c r="Z6" s="202">
        <v>37.18</v>
      </c>
      <c r="AA6" s="202">
        <v>11.32</v>
      </c>
      <c r="AB6" s="202">
        <v>0</v>
      </c>
      <c r="AC6" s="202">
        <v>0</v>
      </c>
      <c r="AD6" s="202">
        <v>7.4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9.17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10.88</v>
      </c>
      <c r="E7" s="202">
        <v>0</v>
      </c>
      <c r="F7" s="202">
        <v>0</v>
      </c>
      <c r="G7" s="202">
        <v>17.87</v>
      </c>
      <c r="H7" s="202">
        <v>0</v>
      </c>
      <c r="I7" s="202">
        <v>5.71</v>
      </c>
      <c r="J7" s="202">
        <v>16.98</v>
      </c>
      <c r="K7" s="202">
        <v>41.59</v>
      </c>
      <c r="L7" s="202">
        <v>43.18</v>
      </c>
      <c r="M7" s="202">
        <v>0</v>
      </c>
      <c r="N7" s="202">
        <v>1.0900000000000001</v>
      </c>
      <c r="O7" s="202">
        <v>1.82</v>
      </c>
      <c r="P7" s="202">
        <v>2.48</v>
      </c>
      <c r="Q7" s="202">
        <v>2.33</v>
      </c>
      <c r="R7" s="202">
        <v>2.4900000000000002</v>
      </c>
      <c r="S7" s="202">
        <v>2.84</v>
      </c>
      <c r="T7" s="202">
        <v>0</v>
      </c>
      <c r="U7" s="202">
        <v>11.65</v>
      </c>
      <c r="V7" s="202">
        <v>2.39</v>
      </c>
      <c r="W7" s="202">
        <v>5.63</v>
      </c>
      <c r="X7" s="202">
        <v>1.28</v>
      </c>
      <c r="Y7" s="202">
        <v>0</v>
      </c>
      <c r="Z7" s="202">
        <v>37.18</v>
      </c>
      <c r="AA7" s="202">
        <v>11.32</v>
      </c>
      <c r="AB7" s="202">
        <v>0</v>
      </c>
      <c r="AC7" s="202">
        <v>0</v>
      </c>
      <c r="AD7" s="202">
        <v>7.4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9.17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10.88</v>
      </c>
      <c r="E8" s="202">
        <v>0</v>
      </c>
      <c r="F8" s="202">
        <v>0</v>
      </c>
      <c r="G8" s="202">
        <v>17.87</v>
      </c>
      <c r="H8" s="202">
        <v>0</v>
      </c>
      <c r="I8" s="202">
        <v>5.71</v>
      </c>
      <c r="J8" s="202">
        <v>16.98</v>
      </c>
      <c r="K8" s="202">
        <v>41.59</v>
      </c>
      <c r="L8" s="202">
        <v>43.18</v>
      </c>
      <c r="M8" s="202">
        <v>0</v>
      </c>
      <c r="N8" s="202">
        <v>1.0900000000000001</v>
      </c>
      <c r="O8" s="202">
        <v>1.82</v>
      </c>
      <c r="P8" s="202">
        <v>2.48</v>
      </c>
      <c r="Q8" s="202">
        <v>2.33</v>
      </c>
      <c r="R8" s="202">
        <v>2.4900000000000002</v>
      </c>
      <c r="S8" s="202">
        <v>2.84</v>
      </c>
      <c r="T8" s="202">
        <v>0</v>
      </c>
      <c r="U8" s="202">
        <v>11.65</v>
      </c>
      <c r="V8" s="202">
        <v>2.39</v>
      </c>
      <c r="W8" s="202">
        <v>5.63</v>
      </c>
      <c r="X8" s="202">
        <v>1.28</v>
      </c>
      <c r="Y8" s="202">
        <v>0</v>
      </c>
      <c r="Z8" s="202">
        <v>37.18</v>
      </c>
      <c r="AA8" s="202">
        <v>11.32</v>
      </c>
      <c r="AB8" s="202">
        <v>0</v>
      </c>
      <c r="AC8" s="202">
        <v>0</v>
      </c>
      <c r="AD8" s="202">
        <v>7.4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9.17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10.88</v>
      </c>
      <c r="E9" s="202">
        <v>0</v>
      </c>
      <c r="F9" s="202">
        <v>0</v>
      </c>
      <c r="G9" s="202">
        <v>17.87</v>
      </c>
      <c r="H9" s="202">
        <v>0</v>
      </c>
      <c r="I9" s="202">
        <v>5.71</v>
      </c>
      <c r="J9" s="202">
        <v>16.98</v>
      </c>
      <c r="K9" s="202">
        <v>41.59</v>
      </c>
      <c r="L9" s="202">
        <v>43.18</v>
      </c>
      <c r="M9" s="202">
        <v>0</v>
      </c>
      <c r="N9" s="202">
        <v>1.0900000000000001</v>
      </c>
      <c r="O9" s="202">
        <v>1.82</v>
      </c>
      <c r="P9" s="202">
        <v>2.48</v>
      </c>
      <c r="Q9" s="202">
        <v>2.33</v>
      </c>
      <c r="R9" s="202">
        <v>2.4900000000000002</v>
      </c>
      <c r="S9" s="202">
        <v>2.84</v>
      </c>
      <c r="T9" s="202">
        <v>0</v>
      </c>
      <c r="U9" s="202">
        <v>11.65</v>
      </c>
      <c r="V9" s="202">
        <v>2.39</v>
      </c>
      <c r="W9" s="202">
        <v>5.63</v>
      </c>
      <c r="X9" s="202">
        <v>1.28</v>
      </c>
      <c r="Y9" s="202">
        <v>0</v>
      </c>
      <c r="Z9" s="202">
        <v>37.18</v>
      </c>
      <c r="AA9" s="202">
        <v>11.32</v>
      </c>
      <c r="AB9" s="202">
        <v>0</v>
      </c>
      <c r="AC9" s="202">
        <v>0</v>
      </c>
      <c r="AD9" s="202">
        <v>7.4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9.17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10.88</v>
      </c>
      <c r="E10" s="202">
        <v>0</v>
      </c>
      <c r="F10" s="202">
        <v>0</v>
      </c>
      <c r="G10" s="202">
        <v>17.87</v>
      </c>
      <c r="H10" s="202">
        <v>0</v>
      </c>
      <c r="I10" s="202">
        <v>5.71</v>
      </c>
      <c r="J10" s="202">
        <v>16.98</v>
      </c>
      <c r="K10" s="202">
        <v>41.59</v>
      </c>
      <c r="L10" s="202">
        <v>43.18</v>
      </c>
      <c r="M10" s="202">
        <v>0</v>
      </c>
      <c r="N10" s="202">
        <v>1.0900000000000001</v>
      </c>
      <c r="O10" s="202">
        <v>1.82</v>
      </c>
      <c r="P10" s="202">
        <v>2.48</v>
      </c>
      <c r="Q10" s="202">
        <v>2.33</v>
      </c>
      <c r="R10" s="202">
        <v>2.4900000000000002</v>
      </c>
      <c r="S10" s="202">
        <v>2.84</v>
      </c>
      <c r="T10" s="202">
        <v>0</v>
      </c>
      <c r="U10" s="202">
        <v>11.65</v>
      </c>
      <c r="V10" s="202">
        <v>2.39</v>
      </c>
      <c r="W10" s="202">
        <v>5.63</v>
      </c>
      <c r="X10" s="202">
        <v>1.28</v>
      </c>
      <c r="Y10" s="202">
        <v>0</v>
      </c>
      <c r="Z10" s="202">
        <v>37.18</v>
      </c>
      <c r="AA10" s="202">
        <v>11.32</v>
      </c>
      <c r="AB10" s="202">
        <v>0</v>
      </c>
      <c r="AC10" s="202">
        <v>0</v>
      </c>
      <c r="AD10" s="202">
        <v>7.4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9.17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10.88</v>
      </c>
      <c r="E11" s="202">
        <v>0</v>
      </c>
      <c r="F11" s="202">
        <v>0</v>
      </c>
      <c r="G11" s="202">
        <v>17.87</v>
      </c>
      <c r="H11" s="202">
        <v>0</v>
      </c>
      <c r="I11" s="202">
        <v>5.71</v>
      </c>
      <c r="J11" s="202">
        <v>16.98</v>
      </c>
      <c r="K11" s="202">
        <v>41.59</v>
      </c>
      <c r="L11" s="202">
        <v>43.18</v>
      </c>
      <c r="M11" s="202">
        <v>0</v>
      </c>
      <c r="N11" s="202">
        <v>1.0900000000000001</v>
      </c>
      <c r="O11" s="202">
        <v>1.82</v>
      </c>
      <c r="P11" s="202">
        <v>2.48</v>
      </c>
      <c r="Q11" s="202">
        <v>2.33</v>
      </c>
      <c r="R11" s="202">
        <v>2.4900000000000002</v>
      </c>
      <c r="S11" s="202">
        <v>2.84</v>
      </c>
      <c r="T11" s="202">
        <v>0</v>
      </c>
      <c r="U11" s="202">
        <v>11.65</v>
      </c>
      <c r="V11" s="202">
        <v>2.39</v>
      </c>
      <c r="W11" s="202">
        <v>5.63</v>
      </c>
      <c r="X11" s="202">
        <v>1.28</v>
      </c>
      <c r="Y11" s="202">
        <v>0</v>
      </c>
      <c r="Z11" s="202">
        <v>37.18</v>
      </c>
      <c r="AA11" s="202">
        <v>11.32</v>
      </c>
      <c r="AB11" s="202">
        <v>0</v>
      </c>
      <c r="AC11" s="202">
        <v>0</v>
      </c>
      <c r="AD11" s="202">
        <v>6.97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9.23</v>
      </c>
      <c r="AL11" s="202">
        <v>0</v>
      </c>
      <c r="AM11" s="202">
        <v>183.6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10.88</v>
      </c>
      <c r="E12" s="202">
        <v>0</v>
      </c>
      <c r="F12" s="202">
        <v>0</v>
      </c>
      <c r="G12" s="202">
        <v>17.87</v>
      </c>
      <c r="H12" s="202">
        <v>0</v>
      </c>
      <c r="I12" s="202">
        <v>5.71</v>
      </c>
      <c r="J12" s="202">
        <v>16.98</v>
      </c>
      <c r="K12" s="202">
        <v>41.59</v>
      </c>
      <c r="L12" s="202">
        <v>43.18</v>
      </c>
      <c r="M12" s="202">
        <v>0</v>
      </c>
      <c r="N12" s="202">
        <v>1.0900000000000001</v>
      </c>
      <c r="O12" s="202">
        <v>1.82</v>
      </c>
      <c r="P12" s="202">
        <v>2.48</v>
      </c>
      <c r="Q12" s="202">
        <v>2.33</v>
      </c>
      <c r="R12" s="202">
        <v>2.4900000000000002</v>
      </c>
      <c r="S12" s="202">
        <v>2.84</v>
      </c>
      <c r="T12" s="202">
        <v>0</v>
      </c>
      <c r="U12" s="202">
        <v>11.65</v>
      </c>
      <c r="V12" s="202">
        <v>2.39</v>
      </c>
      <c r="W12" s="202">
        <v>5.63</v>
      </c>
      <c r="X12" s="202">
        <v>1.28</v>
      </c>
      <c r="Y12" s="202">
        <v>0</v>
      </c>
      <c r="Z12" s="202">
        <v>37.18</v>
      </c>
      <c r="AA12" s="202">
        <v>11.32</v>
      </c>
      <c r="AB12" s="202">
        <v>0</v>
      </c>
      <c r="AC12" s="202">
        <v>0</v>
      </c>
      <c r="AD12" s="202">
        <v>6.97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9.23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10.88</v>
      </c>
      <c r="E13" s="202">
        <v>0</v>
      </c>
      <c r="F13" s="202">
        <v>0</v>
      </c>
      <c r="G13" s="202">
        <v>17.87</v>
      </c>
      <c r="H13" s="202">
        <v>0</v>
      </c>
      <c r="I13" s="202">
        <v>5.71</v>
      </c>
      <c r="J13" s="202">
        <v>16.98</v>
      </c>
      <c r="K13" s="202">
        <v>41.59</v>
      </c>
      <c r="L13" s="202">
        <v>43.18</v>
      </c>
      <c r="M13" s="202">
        <v>0</v>
      </c>
      <c r="N13" s="202">
        <v>1.0900000000000001</v>
      </c>
      <c r="O13" s="202">
        <v>1.82</v>
      </c>
      <c r="P13" s="202">
        <v>2.48</v>
      </c>
      <c r="Q13" s="202">
        <v>2.33</v>
      </c>
      <c r="R13" s="202">
        <v>2.4900000000000002</v>
      </c>
      <c r="S13" s="202">
        <v>2.84</v>
      </c>
      <c r="T13" s="202">
        <v>0</v>
      </c>
      <c r="U13" s="202">
        <v>11.65</v>
      </c>
      <c r="V13" s="202">
        <v>2.39</v>
      </c>
      <c r="W13" s="202">
        <v>5.63</v>
      </c>
      <c r="X13" s="202">
        <v>1.28</v>
      </c>
      <c r="Y13" s="202">
        <v>0</v>
      </c>
      <c r="Z13" s="202">
        <v>37.18</v>
      </c>
      <c r="AA13" s="202">
        <v>11.32</v>
      </c>
      <c r="AB13" s="202">
        <v>0</v>
      </c>
      <c r="AC13" s="202">
        <v>0</v>
      </c>
      <c r="AD13" s="202">
        <v>6.97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9.23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10.88</v>
      </c>
      <c r="E14" s="202">
        <v>0</v>
      </c>
      <c r="F14" s="202">
        <v>0</v>
      </c>
      <c r="G14" s="202">
        <v>17.87</v>
      </c>
      <c r="H14" s="202">
        <v>0</v>
      </c>
      <c r="I14" s="202">
        <v>5.71</v>
      </c>
      <c r="J14" s="202">
        <v>16.98</v>
      </c>
      <c r="K14" s="202">
        <v>41.59</v>
      </c>
      <c r="L14" s="202">
        <v>43.18</v>
      </c>
      <c r="M14" s="202">
        <v>0</v>
      </c>
      <c r="N14" s="202">
        <v>1.0900000000000001</v>
      </c>
      <c r="O14" s="202">
        <v>1.82</v>
      </c>
      <c r="P14" s="202">
        <v>2.48</v>
      </c>
      <c r="Q14" s="202">
        <v>2.33</v>
      </c>
      <c r="R14" s="202">
        <v>2.4900000000000002</v>
      </c>
      <c r="S14" s="202">
        <v>2.84</v>
      </c>
      <c r="T14" s="202">
        <v>0</v>
      </c>
      <c r="U14" s="202">
        <v>11.65</v>
      </c>
      <c r="V14" s="202">
        <v>2.39</v>
      </c>
      <c r="W14" s="202">
        <v>5.63</v>
      </c>
      <c r="X14" s="202">
        <v>1.28</v>
      </c>
      <c r="Y14" s="202">
        <v>0</v>
      </c>
      <c r="Z14" s="202">
        <v>37.18</v>
      </c>
      <c r="AA14" s="202">
        <v>11.32</v>
      </c>
      <c r="AB14" s="202">
        <v>0</v>
      </c>
      <c r="AC14" s="202">
        <v>0</v>
      </c>
      <c r="AD14" s="202">
        <v>6.97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9.23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10.88</v>
      </c>
      <c r="E15" s="202">
        <v>0</v>
      </c>
      <c r="F15" s="202">
        <v>0</v>
      </c>
      <c r="G15" s="202">
        <v>17.87</v>
      </c>
      <c r="H15" s="202">
        <v>0</v>
      </c>
      <c r="I15" s="202">
        <v>5.71</v>
      </c>
      <c r="J15" s="202">
        <v>16.98</v>
      </c>
      <c r="K15" s="202">
        <v>41.59</v>
      </c>
      <c r="L15" s="202">
        <v>43.18</v>
      </c>
      <c r="M15" s="202">
        <v>0</v>
      </c>
      <c r="N15" s="202">
        <v>1.0900000000000001</v>
      </c>
      <c r="O15" s="202">
        <v>1.82</v>
      </c>
      <c r="P15" s="202">
        <v>2.48</v>
      </c>
      <c r="Q15" s="202">
        <v>2.33</v>
      </c>
      <c r="R15" s="202">
        <v>2.4900000000000002</v>
      </c>
      <c r="S15" s="202">
        <v>2.84</v>
      </c>
      <c r="T15" s="202">
        <v>0</v>
      </c>
      <c r="U15" s="202">
        <v>11.65</v>
      </c>
      <c r="V15" s="202">
        <v>2.39</v>
      </c>
      <c r="W15" s="202">
        <v>0.41</v>
      </c>
      <c r="X15" s="202">
        <v>1.28</v>
      </c>
      <c r="Y15" s="202">
        <v>0</v>
      </c>
      <c r="Z15" s="202">
        <v>37.18</v>
      </c>
      <c r="AA15" s="202">
        <v>11.32</v>
      </c>
      <c r="AB15" s="202">
        <v>0</v>
      </c>
      <c r="AC15" s="202">
        <v>0</v>
      </c>
      <c r="AD15" s="202">
        <v>6.97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9.23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10.88</v>
      </c>
      <c r="E16" s="202">
        <v>0</v>
      </c>
      <c r="F16" s="202">
        <v>0</v>
      </c>
      <c r="G16" s="202">
        <v>17.87</v>
      </c>
      <c r="H16" s="202">
        <v>0</v>
      </c>
      <c r="I16" s="202">
        <v>5.71</v>
      </c>
      <c r="J16" s="202">
        <v>16.98</v>
      </c>
      <c r="K16" s="202">
        <v>41.59</v>
      </c>
      <c r="L16" s="202">
        <v>43.18</v>
      </c>
      <c r="M16" s="202">
        <v>0</v>
      </c>
      <c r="N16" s="202">
        <v>1.0900000000000001</v>
      </c>
      <c r="O16" s="202">
        <v>1.82</v>
      </c>
      <c r="P16" s="202">
        <v>2.48</v>
      </c>
      <c r="Q16" s="202">
        <v>2.33</v>
      </c>
      <c r="R16" s="202">
        <v>2.4900000000000002</v>
      </c>
      <c r="S16" s="202">
        <v>2.84</v>
      </c>
      <c r="T16" s="202">
        <v>0</v>
      </c>
      <c r="U16" s="202">
        <v>11.65</v>
      </c>
      <c r="V16" s="202">
        <v>2.39</v>
      </c>
      <c r="W16" s="202">
        <v>0.41</v>
      </c>
      <c r="X16" s="202">
        <v>1.28</v>
      </c>
      <c r="Y16" s="202">
        <v>0</v>
      </c>
      <c r="Z16" s="202">
        <v>37.18</v>
      </c>
      <c r="AA16" s="202">
        <v>11.32</v>
      </c>
      <c r="AB16" s="202">
        <v>0</v>
      </c>
      <c r="AC16" s="202">
        <v>0</v>
      </c>
      <c r="AD16" s="202">
        <v>6.97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9.23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10.88</v>
      </c>
      <c r="E17" s="202">
        <v>0</v>
      </c>
      <c r="F17" s="202">
        <v>0</v>
      </c>
      <c r="G17" s="202">
        <v>17.87</v>
      </c>
      <c r="H17" s="202">
        <v>0</v>
      </c>
      <c r="I17" s="202">
        <v>5.71</v>
      </c>
      <c r="J17" s="202">
        <v>16.98</v>
      </c>
      <c r="K17" s="202">
        <v>41.59</v>
      </c>
      <c r="L17" s="202">
        <v>43.18</v>
      </c>
      <c r="M17" s="202">
        <v>0</v>
      </c>
      <c r="N17" s="202">
        <v>1.0900000000000001</v>
      </c>
      <c r="O17" s="202">
        <v>1.82</v>
      </c>
      <c r="P17" s="202">
        <v>2.48</v>
      </c>
      <c r="Q17" s="202">
        <v>2.33</v>
      </c>
      <c r="R17" s="202">
        <v>2.4900000000000002</v>
      </c>
      <c r="S17" s="202">
        <v>2.84</v>
      </c>
      <c r="T17" s="202">
        <v>0</v>
      </c>
      <c r="U17" s="202">
        <v>11.65</v>
      </c>
      <c r="V17" s="202">
        <v>2.39</v>
      </c>
      <c r="W17" s="202">
        <v>0.41</v>
      </c>
      <c r="X17" s="202">
        <v>1.29</v>
      </c>
      <c r="Y17" s="202">
        <v>0</v>
      </c>
      <c r="Z17" s="202">
        <v>37.18</v>
      </c>
      <c r="AA17" s="202">
        <v>11.32</v>
      </c>
      <c r="AB17" s="202">
        <v>0</v>
      </c>
      <c r="AC17" s="202">
        <v>0</v>
      </c>
      <c r="AD17" s="202">
        <v>13.64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9.23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10.88</v>
      </c>
      <c r="E18" s="202">
        <v>0</v>
      </c>
      <c r="F18" s="202">
        <v>0</v>
      </c>
      <c r="G18" s="202">
        <v>17.87</v>
      </c>
      <c r="H18" s="202">
        <v>0</v>
      </c>
      <c r="I18" s="202">
        <v>5.71</v>
      </c>
      <c r="J18" s="202">
        <v>16.98</v>
      </c>
      <c r="K18" s="202">
        <v>41.59</v>
      </c>
      <c r="L18" s="202">
        <v>43.18</v>
      </c>
      <c r="M18" s="202">
        <v>0</v>
      </c>
      <c r="N18" s="202">
        <v>1.0900000000000001</v>
      </c>
      <c r="O18" s="202">
        <v>1.82</v>
      </c>
      <c r="P18" s="202">
        <v>2.48</v>
      </c>
      <c r="Q18" s="202">
        <v>2.33</v>
      </c>
      <c r="R18" s="202">
        <v>2.4900000000000002</v>
      </c>
      <c r="S18" s="202">
        <v>2.84</v>
      </c>
      <c r="T18" s="202">
        <v>0</v>
      </c>
      <c r="U18" s="202">
        <v>11.65</v>
      </c>
      <c r="V18" s="202">
        <v>2.39</v>
      </c>
      <c r="W18" s="202">
        <v>0.41</v>
      </c>
      <c r="X18" s="202">
        <v>1.29</v>
      </c>
      <c r="Y18" s="202">
        <v>0</v>
      </c>
      <c r="Z18" s="202">
        <v>37.18</v>
      </c>
      <c r="AA18" s="202">
        <v>11.32</v>
      </c>
      <c r="AB18" s="202">
        <v>0</v>
      </c>
      <c r="AC18" s="202">
        <v>0</v>
      </c>
      <c r="AD18" s="202">
        <v>13.64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9.23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10.88</v>
      </c>
      <c r="E19" s="202">
        <v>0</v>
      </c>
      <c r="F19" s="202">
        <v>0</v>
      </c>
      <c r="G19" s="202">
        <v>17.87</v>
      </c>
      <c r="H19" s="202">
        <v>0</v>
      </c>
      <c r="I19" s="202">
        <v>5.71</v>
      </c>
      <c r="J19" s="202">
        <v>16.98</v>
      </c>
      <c r="K19" s="202">
        <v>41.59</v>
      </c>
      <c r="L19" s="202">
        <v>43.18</v>
      </c>
      <c r="M19" s="202">
        <v>0</v>
      </c>
      <c r="N19" s="202">
        <v>1.0900000000000001</v>
      </c>
      <c r="O19" s="202">
        <v>1.82</v>
      </c>
      <c r="P19" s="202">
        <v>2.48</v>
      </c>
      <c r="Q19" s="202">
        <v>2.33</v>
      </c>
      <c r="R19" s="202">
        <v>2.4900000000000002</v>
      </c>
      <c r="S19" s="202">
        <v>2.84</v>
      </c>
      <c r="T19" s="202">
        <v>0</v>
      </c>
      <c r="U19" s="202">
        <v>11.65</v>
      </c>
      <c r="V19" s="202">
        <v>2.39</v>
      </c>
      <c r="W19" s="202">
        <v>0.41</v>
      </c>
      <c r="X19" s="202">
        <v>1.29</v>
      </c>
      <c r="Y19" s="202">
        <v>0</v>
      </c>
      <c r="Z19" s="202">
        <v>37.18</v>
      </c>
      <c r="AA19" s="202">
        <v>11.32</v>
      </c>
      <c r="AB19" s="202">
        <v>0</v>
      </c>
      <c r="AC19" s="202">
        <v>0</v>
      </c>
      <c r="AD19" s="202">
        <v>13.64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12.6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10.88</v>
      </c>
      <c r="E20" s="202">
        <v>0</v>
      </c>
      <c r="F20" s="202">
        <v>0</v>
      </c>
      <c r="G20" s="202">
        <v>17.87</v>
      </c>
      <c r="H20" s="202">
        <v>0</v>
      </c>
      <c r="I20" s="202">
        <v>5.71</v>
      </c>
      <c r="J20" s="202">
        <v>16.98</v>
      </c>
      <c r="K20" s="202">
        <v>41.59</v>
      </c>
      <c r="L20" s="202">
        <v>43.18</v>
      </c>
      <c r="M20" s="202">
        <v>0</v>
      </c>
      <c r="N20" s="202">
        <v>1.0900000000000001</v>
      </c>
      <c r="O20" s="202">
        <v>1.82</v>
      </c>
      <c r="P20" s="202">
        <v>2.48</v>
      </c>
      <c r="Q20" s="202">
        <v>2.33</v>
      </c>
      <c r="R20" s="202">
        <v>2.4900000000000002</v>
      </c>
      <c r="S20" s="202">
        <v>2.84</v>
      </c>
      <c r="T20" s="202">
        <v>0</v>
      </c>
      <c r="U20" s="202">
        <v>11.65</v>
      </c>
      <c r="V20" s="202">
        <v>2.39</v>
      </c>
      <c r="W20" s="202">
        <v>0.41</v>
      </c>
      <c r="X20" s="202">
        <v>1.29</v>
      </c>
      <c r="Y20" s="202">
        <v>0</v>
      </c>
      <c r="Z20" s="202">
        <v>37.18</v>
      </c>
      <c r="AA20" s="202">
        <v>11.32</v>
      </c>
      <c r="AB20" s="202">
        <v>0</v>
      </c>
      <c r="AC20" s="202">
        <v>0</v>
      </c>
      <c r="AD20" s="202">
        <v>13.64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12.6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10.88</v>
      </c>
      <c r="E21" s="202">
        <v>0</v>
      </c>
      <c r="F21" s="202">
        <v>0</v>
      </c>
      <c r="G21" s="202">
        <v>17.87</v>
      </c>
      <c r="H21" s="202">
        <v>0</v>
      </c>
      <c r="I21" s="202">
        <v>5.71</v>
      </c>
      <c r="J21" s="202">
        <v>16.98</v>
      </c>
      <c r="K21" s="202">
        <v>41.59</v>
      </c>
      <c r="L21" s="202">
        <v>43.18</v>
      </c>
      <c r="M21" s="202">
        <v>0</v>
      </c>
      <c r="N21" s="202">
        <v>1.0900000000000001</v>
      </c>
      <c r="O21" s="202">
        <v>1.82</v>
      </c>
      <c r="P21" s="202">
        <v>2.48</v>
      </c>
      <c r="Q21" s="202">
        <v>2.33</v>
      </c>
      <c r="R21" s="202">
        <v>2.4900000000000002</v>
      </c>
      <c r="S21" s="202">
        <v>2.84</v>
      </c>
      <c r="T21" s="202">
        <v>0</v>
      </c>
      <c r="U21" s="202">
        <v>11.65</v>
      </c>
      <c r="V21" s="202">
        <v>2.39</v>
      </c>
      <c r="W21" s="202">
        <v>0.41</v>
      </c>
      <c r="X21" s="202">
        <v>1.29</v>
      </c>
      <c r="Y21" s="202">
        <v>0</v>
      </c>
      <c r="Z21" s="202">
        <v>37.18</v>
      </c>
      <c r="AA21" s="202">
        <v>11.32</v>
      </c>
      <c r="AB21" s="202">
        <v>0</v>
      </c>
      <c r="AC21" s="202">
        <v>0</v>
      </c>
      <c r="AD21" s="202">
        <v>13.64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12.6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10.88</v>
      </c>
      <c r="E22" s="202">
        <v>0</v>
      </c>
      <c r="F22" s="202">
        <v>0</v>
      </c>
      <c r="G22" s="202">
        <v>17.87</v>
      </c>
      <c r="H22" s="202">
        <v>0</v>
      </c>
      <c r="I22" s="202">
        <v>5.71</v>
      </c>
      <c r="J22" s="202">
        <v>16.98</v>
      </c>
      <c r="K22" s="202">
        <v>41.59</v>
      </c>
      <c r="L22" s="202">
        <v>43.18</v>
      </c>
      <c r="M22" s="202">
        <v>0</v>
      </c>
      <c r="N22" s="202">
        <v>1.0900000000000001</v>
      </c>
      <c r="O22" s="202">
        <v>1.82</v>
      </c>
      <c r="P22" s="202">
        <v>2.48</v>
      </c>
      <c r="Q22" s="202">
        <v>2.33</v>
      </c>
      <c r="R22" s="202">
        <v>2.4900000000000002</v>
      </c>
      <c r="S22" s="202">
        <v>2.84</v>
      </c>
      <c r="T22" s="202">
        <v>0</v>
      </c>
      <c r="U22" s="202">
        <v>11.65</v>
      </c>
      <c r="V22" s="202">
        <v>2.39</v>
      </c>
      <c r="W22" s="202">
        <v>0.41</v>
      </c>
      <c r="X22" s="202">
        <v>1.29</v>
      </c>
      <c r="Y22" s="202">
        <v>0</v>
      </c>
      <c r="Z22" s="202">
        <v>37.18</v>
      </c>
      <c r="AA22" s="202">
        <v>11.32</v>
      </c>
      <c r="AB22" s="202">
        <v>0</v>
      </c>
      <c r="AC22" s="202">
        <v>0</v>
      </c>
      <c r="AD22" s="202">
        <v>13.64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12.6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10.88</v>
      </c>
      <c r="E23" s="202">
        <v>0</v>
      </c>
      <c r="F23" s="202">
        <v>0</v>
      </c>
      <c r="G23" s="202">
        <v>17.87</v>
      </c>
      <c r="H23" s="202">
        <v>0</v>
      </c>
      <c r="I23" s="202">
        <v>5.71</v>
      </c>
      <c r="J23" s="202">
        <v>16.98</v>
      </c>
      <c r="K23" s="202">
        <v>41.59</v>
      </c>
      <c r="L23" s="202">
        <v>43.18</v>
      </c>
      <c r="M23" s="202">
        <v>0</v>
      </c>
      <c r="N23" s="202">
        <v>1.0900000000000001</v>
      </c>
      <c r="O23" s="202">
        <v>1.82</v>
      </c>
      <c r="P23" s="202">
        <v>2.48</v>
      </c>
      <c r="Q23" s="202">
        <v>2.33</v>
      </c>
      <c r="R23" s="202">
        <v>2.4900000000000002</v>
      </c>
      <c r="S23" s="202">
        <v>2.84</v>
      </c>
      <c r="T23" s="202">
        <v>0</v>
      </c>
      <c r="U23" s="202">
        <v>11.65</v>
      </c>
      <c r="V23" s="202">
        <v>0.19</v>
      </c>
      <c r="W23" s="202">
        <v>0.41</v>
      </c>
      <c r="X23" s="202">
        <v>1.29</v>
      </c>
      <c r="Y23" s="202">
        <v>0</v>
      </c>
      <c r="Z23" s="202">
        <v>37.18</v>
      </c>
      <c r="AA23" s="202">
        <v>11.32</v>
      </c>
      <c r="AB23" s="202">
        <v>0</v>
      </c>
      <c r="AC23" s="202">
        <v>0</v>
      </c>
      <c r="AD23" s="202">
        <v>13.64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52.2</v>
      </c>
      <c r="AL23" s="202">
        <v>0</v>
      </c>
      <c r="AM23" s="202">
        <v>0</v>
      </c>
      <c r="AN23" s="202">
        <v>0</v>
      </c>
      <c r="AO23" s="202">
        <v>129.6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10.88</v>
      </c>
      <c r="E24" s="202">
        <v>0</v>
      </c>
      <c r="F24" s="202">
        <v>0</v>
      </c>
      <c r="G24" s="202">
        <v>17.87</v>
      </c>
      <c r="H24" s="202">
        <v>0</v>
      </c>
      <c r="I24" s="202">
        <v>5.71</v>
      </c>
      <c r="J24" s="202">
        <v>16.98</v>
      </c>
      <c r="K24" s="202">
        <v>41.59</v>
      </c>
      <c r="L24" s="202">
        <v>43.18</v>
      </c>
      <c r="M24" s="202">
        <v>0</v>
      </c>
      <c r="N24" s="202">
        <v>1.0900000000000001</v>
      </c>
      <c r="O24" s="202">
        <v>1.82</v>
      </c>
      <c r="P24" s="202">
        <v>2.48</v>
      </c>
      <c r="Q24" s="202">
        <v>2.33</v>
      </c>
      <c r="R24" s="202">
        <v>2.4900000000000002</v>
      </c>
      <c r="S24" s="202">
        <v>2.84</v>
      </c>
      <c r="T24" s="202">
        <v>0</v>
      </c>
      <c r="U24" s="202">
        <v>11.65</v>
      </c>
      <c r="V24" s="202">
        <v>0.19</v>
      </c>
      <c r="W24" s="202">
        <v>0.41</v>
      </c>
      <c r="X24" s="202">
        <v>1.29</v>
      </c>
      <c r="Y24" s="202">
        <v>0</v>
      </c>
      <c r="Z24" s="202">
        <v>2.5499999999999998</v>
      </c>
      <c r="AA24" s="202">
        <v>11.32</v>
      </c>
      <c r="AB24" s="202">
        <v>0</v>
      </c>
      <c r="AC24" s="202">
        <v>0</v>
      </c>
      <c r="AD24" s="202">
        <v>13.64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52.2</v>
      </c>
      <c r="AL24" s="202">
        <v>0</v>
      </c>
      <c r="AM24" s="202">
        <v>0</v>
      </c>
      <c r="AN24" s="202">
        <v>0</v>
      </c>
      <c r="AO24" s="202">
        <v>129.6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10.88</v>
      </c>
      <c r="E25" s="202">
        <v>0</v>
      </c>
      <c r="F25" s="202">
        <v>0</v>
      </c>
      <c r="G25" s="202">
        <v>17.87</v>
      </c>
      <c r="H25" s="202">
        <v>0</v>
      </c>
      <c r="I25" s="202">
        <v>5.71</v>
      </c>
      <c r="J25" s="202">
        <v>16.98</v>
      </c>
      <c r="K25" s="202">
        <v>41.59</v>
      </c>
      <c r="L25" s="202">
        <v>43.18</v>
      </c>
      <c r="M25" s="202">
        <v>0</v>
      </c>
      <c r="N25" s="202">
        <v>1.0900000000000001</v>
      </c>
      <c r="O25" s="202">
        <v>1.82</v>
      </c>
      <c r="P25" s="202">
        <v>2.48</v>
      </c>
      <c r="Q25" s="202">
        <v>2.33</v>
      </c>
      <c r="R25" s="202">
        <v>2.4900000000000002</v>
      </c>
      <c r="S25" s="202">
        <v>2.84</v>
      </c>
      <c r="T25" s="202">
        <v>0</v>
      </c>
      <c r="U25" s="202">
        <v>11.65</v>
      </c>
      <c r="V25" s="202">
        <v>0.19</v>
      </c>
      <c r="W25" s="202">
        <v>0.41</v>
      </c>
      <c r="X25" s="202">
        <v>1.29</v>
      </c>
      <c r="Y25" s="202">
        <v>0</v>
      </c>
      <c r="Z25" s="202">
        <v>2.5499999999999998</v>
      </c>
      <c r="AA25" s="202">
        <v>11.32</v>
      </c>
      <c r="AB25" s="202">
        <v>0</v>
      </c>
      <c r="AC25" s="202">
        <v>0</v>
      </c>
      <c r="AD25" s="202">
        <v>13.64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52.2</v>
      </c>
      <c r="AL25" s="202">
        <v>0</v>
      </c>
      <c r="AM25" s="202">
        <v>0</v>
      </c>
      <c r="AN25" s="202">
        <v>0</v>
      </c>
      <c r="AO25" s="202">
        <v>129.6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10.88</v>
      </c>
      <c r="E26" s="202">
        <v>0</v>
      </c>
      <c r="F26" s="202">
        <v>0</v>
      </c>
      <c r="G26" s="202">
        <v>17.87</v>
      </c>
      <c r="H26" s="202">
        <v>0</v>
      </c>
      <c r="I26" s="202">
        <v>5.71</v>
      </c>
      <c r="J26" s="202">
        <v>16.98</v>
      </c>
      <c r="K26" s="202">
        <v>41.59</v>
      </c>
      <c r="L26" s="202">
        <v>43.18</v>
      </c>
      <c r="M26" s="202">
        <v>0</v>
      </c>
      <c r="N26" s="202">
        <v>1.0900000000000001</v>
      </c>
      <c r="O26" s="202">
        <v>1.82</v>
      </c>
      <c r="P26" s="202">
        <v>2.48</v>
      </c>
      <c r="Q26" s="202">
        <v>2.33</v>
      </c>
      <c r="R26" s="202">
        <v>2.4900000000000002</v>
      </c>
      <c r="S26" s="202">
        <v>2.84</v>
      </c>
      <c r="T26" s="202">
        <v>0</v>
      </c>
      <c r="U26" s="202">
        <v>11.65</v>
      </c>
      <c r="V26" s="202">
        <v>0.19</v>
      </c>
      <c r="W26" s="202">
        <v>0.41</v>
      </c>
      <c r="X26" s="202">
        <v>1.29</v>
      </c>
      <c r="Y26" s="202">
        <v>0</v>
      </c>
      <c r="Z26" s="202">
        <v>2.5499999999999998</v>
      </c>
      <c r="AA26" s="202">
        <v>0.82</v>
      </c>
      <c r="AB26" s="202">
        <v>0</v>
      </c>
      <c r="AC26" s="202">
        <v>0</v>
      </c>
      <c r="AD26" s="202">
        <v>13.64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52.2</v>
      </c>
      <c r="AL26" s="202">
        <v>0</v>
      </c>
      <c r="AM26" s="202">
        <v>0</v>
      </c>
      <c r="AN26" s="202">
        <v>0</v>
      </c>
      <c r="AO26" s="202">
        <v>129.6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10.88</v>
      </c>
      <c r="E27" s="202">
        <v>0</v>
      </c>
      <c r="F27" s="202">
        <v>0</v>
      </c>
      <c r="G27" s="202">
        <v>17.87</v>
      </c>
      <c r="H27" s="202">
        <v>0</v>
      </c>
      <c r="I27" s="202">
        <v>5.71</v>
      </c>
      <c r="J27" s="202">
        <v>16.98</v>
      </c>
      <c r="K27" s="202">
        <v>41.59</v>
      </c>
      <c r="L27" s="202">
        <v>43.18</v>
      </c>
      <c r="M27" s="202">
        <v>0</v>
      </c>
      <c r="N27" s="202">
        <v>1.0900000000000001</v>
      </c>
      <c r="O27" s="202">
        <v>1.82</v>
      </c>
      <c r="P27" s="202">
        <v>2.48</v>
      </c>
      <c r="Q27" s="202">
        <v>2.4300000000000002</v>
      </c>
      <c r="R27" s="202">
        <v>2.59</v>
      </c>
      <c r="S27" s="202">
        <v>2.98</v>
      </c>
      <c r="T27" s="202">
        <v>0</v>
      </c>
      <c r="U27" s="202">
        <v>11.65</v>
      </c>
      <c r="V27" s="202">
        <v>0.19</v>
      </c>
      <c r="W27" s="202">
        <v>0.41</v>
      </c>
      <c r="X27" s="202">
        <v>1.29</v>
      </c>
      <c r="Y27" s="202">
        <v>0</v>
      </c>
      <c r="Z27" s="202">
        <v>2.5499999999999998</v>
      </c>
      <c r="AA27" s="202">
        <v>0.82</v>
      </c>
      <c r="AB27" s="202">
        <v>0</v>
      </c>
      <c r="AC27" s="202">
        <v>0</v>
      </c>
      <c r="AD27" s="202">
        <v>13.64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52.2</v>
      </c>
      <c r="AL27" s="202">
        <v>0</v>
      </c>
      <c r="AM27" s="202">
        <v>0</v>
      </c>
      <c r="AN27" s="202">
        <v>0</v>
      </c>
      <c r="AO27" s="202">
        <v>129.6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10.88</v>
      </c>
      <c r="E28" s="202">
        <v>0</v>
      </c>
      <c r="F28" s="202">
        <v>0</v>
      </c>
      <c r="G28" s="202">
        <v>17.87</v>
      </c>
      <c r="H28" s="202">
        <v>0</v>
      </c>
      <c r="I28" s="202">
        <v>5.71</v>
      </c>
      <c r="J28" s="202">
        <v>16.98</v>
      </c>
      <c r="K28" s="202">
        <v>41.59</v>
      </c>
      <c r="L28" s="202">
        <v>43.18</v>
      </c>
      <c r="M28" s="202">
        <v>0</v>
      </c>
      <c r="N28" s="202">
        <v>1.0900000000000001</v>
      </c>
      <c r="O28" s="202">
        <v>1.82</v>
      </c>
      <c r="P28" s="202">
        <v>2.48</v>
      </c>
      <c r="Q28" s="202">
        <v>2.4300000000000002</v>
      </c>
      <c r="R28" s="202">
        <v>2.59</v>
      </c>
      <c r="S28" s="202">
        <v>2.98</v>
      </c>
      <c r="T28" s="202">
        <v>0</v>
      </c>
      <c r="U28" s="202">
        <v>11.65</v>
      </c>
      <c r="V28" s="202">
        <v>0.19</v>
      </c>
      <c r="W28" s="202">
        <v>0.41</v>
      </c>
      <c r="X28" s="202">
        <v>1.29</v>
      </c>
      <c r="Y28" s="202">
        <v>0</v>
      </c>
      <c r="Z28" s="202">
        <v>2.5499999999999998</v>
      </c>
      <c r="AA28" s="202">
        <v>0.82</v>
      </c>
      <c r="AB28" s="202">
        <v>0</v>
      </c>
      <c r="AC28" s="202">
        <v>0</v>
      </c>
      <c r="AD28" s="202">
        <v>13.64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52.2</v>
      </c>
      <c r="AL28" s="202">
        <v>0</v>
      </c>
      <c r="AM28" s="202">
        <v>0</v>
      </c>
      <c r="AN28" s="202">
        <v>0</v>
      </c>
      <c r="AO28" s="202">
        <v>129.6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10.88</v>
      </c>
      <c r="E29" s="202">
        <v>0</v>
      </c>
      <c r="F29" s="202">
        <v>0</v>
      </c>
      <c r="G29" s="202">
        <v>17.87</v>
      </c>
      <c r="H29" s="202">
        <v>0</v>
      </c>
      <c r="I29" s="202">
        <v>5.71</v>
      </c>
      <c r="J29" s="202">
        <v>16.98</v>
      </c>
      <c r="K29" s="202">
        <v>41.59</v>
      </c>
      <c r="L29" s="202">
        <v>43.18</v>
      </c>
      <c r="M29" s="202">
        <v>0</v>
      </c>
      <c r="N29" s="202">
        <v>1.0900000000000001</v>
      </c>
      <c r="O29" s="202">
        <v>1.82</v>
      </c>
      <c r="P29" s="202">
        <v>2.48</v>
      </c>
      <c r="Q29" s="202">
        <v>2.4300000000000002</v>
      </c>
      <c r="R29" s="202">
        <v>2.59</v>
      </c>
      <c r="S29" s="202">
        <v>2.98</v>
      </c>
      <c r="T29" s="202">
        <v>0</v>
      </c>
      <c r="U29" s="202">
        <v>11.65</v>
      </c>
      <c r="V29" s="202">
        <v>0.19</v>
      </c>
      <c r="W29" s="202">
        <v>0.41</v>
      </c>
      <c r="X29" s="202">
        <v>1.29</v>
      </c>
      <c r="Y29" s="202">
        <v>0</v>
      </c>
      <c r="Z29" s="202">
        <v>2.5499999999999998</v>
      </c>
      <c r="AA29" s="202">
        <v>0.82</v>
      </c>
      <c r="AB29" s="202">
        <v>0</v>
      </c>
      <c r="AC29" s="202">
        <v>0</v>
      </c>
      <c r="AD29" s="202">
        <v>13.64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52.2</v>
      </c>
      <c r="AL29" s="202">
        <v>0</v>
      </c>
      <c r="AM29" s="202">
        <v>0</v>
      </c>
      <c r="AN29" s="202">
        <v>0</v>
      </c>
      <c r="AO29" s="202">
        <v>129.6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10.88</v>
      </c>
      <c r="E30" s="202">
        <v>0</v>
      </c>
      <c r="F30" s="202">
        <v>0</v>
      </c>
      <c r="G30" s="202">
        <v>17.87</v>
      </c>
      <c r="H30" s="202">
        <v>0</v>
      </c>
      <c r="I30" s="202">
        <v>5.71</v>
      </c>
      <c r="J30" s="202">
        <v>16.98</v>
      </c>
      <c r="K30" s="202">
        <v>41.59</v>
      </c>
      <c r="L30" s="202">
        <v>35.46</v>
      </c>
      <c r="M30" s="202">
        <v>0</v>
      </c>
      <c r="N30" s="202">
        <v>1.0900000000000001</v>
      </c>
      <c r="O30" s="202">
        <v>1.82</v>
      </c>
      <c r="P30" s="202">
        <v>2.48</v>
      </c>
      <c r="Q30" s="202">
        <v>0.19</v>
      </c>
      <c r="R30" s="202">
        <v>0.19</v>
      </c>
      <c r="S30" s="202">
        <v>0.24</v>
      </c>
      <c r="T30" s="202">
        <v>0</v>
      </c>
      <c r="U30" s="202">
        <v>11.65</v>
      </c>
      <c r="V30" s="202">
        <v>0.19</v>
      </c>
      <c r="W30" s="202">
        <v>0.41</v>
      </c>
      <c r="X30" s="202">
        <v>1.29</v>
      </c>
      <c r="Y30" s="202">
        <v>0</v>
      </c>
      <c r="Z30" s="202">
        <v>2.5499999999999998</v>
      </c>
      <c r="AA30" s="202">
        <v>0.82</v>
      </c>
      <c r="AB30" s="202">
        <v>0</v>
      </c>
      <c r="AC30" s="202">
        <v>0</v>
      </c>
      <c r="AD30" s="202">
        <v>13.64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52.2</v>
      </c>
      <c r="AL30" s="202">
        <v>0</v>
      </c>
      <c r="AM30" s="202">
        <v>0</v>
      </c>
      <c r="AN30" s="202">
        <v>0</v>
      </c>
      <c r="AO30" s="202">
        <v>129.6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10.88</v>
      </c>
      <c r="E31" s="202">
        <v>0</v>
      </c>
      <c r="F31" s="202">
        <v>0</v>
      </c>
      <c r="G31" s="202">
        <v>17.87</v>
      </c>
      <c r="H31" s="202">
        <v>0</v>
      </c>
      <c r="I31" s="202">
        <v>5.71</v>
      </c>
      <c r="J31" s="202">
        <v>16.98</v>
      </c>
      <c r="K31" s="202">
        <v>41.59</v>
      </c>
      <c r="L31" s="202">
        <v>23.89</v>
      </c>
      <c r="M31" s="202">
        <v>0</v>
      </c>
      <c r="N31" s="202">
        <v>1.0900000000000001</v>
      </c>
      <c r="O31" s="202">
        <v>1.82</v>
      </c>
      <c r="P31" s="202">
        <v>2.48</v>
      </c>
      <c r="Q31" s="202">
        <v>0.19</v>
      </c>
      <c r="R31" s="202">
        <v>0.19</v>
      </c>
      <c r="S31" s="202">
        <v>0.24</v>
      </c>
      <c r="T31" s="202">
        <v>0</v>
      </c>
      <c r="U31" s="202">
        <v>11.65</v>
      </c>
      <c r="V31" s="202">
        <v>0.19</v>
      </c>
      <c r="W31" s="202">
        <v>0.41</v>
      </c>
      <c r="X31" s="202">
        <v>1.29</v>
      </c>
      <c r="Y31" s="202">
        <v>0</v>
      </c>
      <c r="Z31" s="202">
        <v>2.5499999999999998</v>
      </c>
      <c r="AA31" s="202">
        <v>0.82</v>
      </c>
      <c r="AB31" s="202">
        <v>0</v>
      </c>
      <c r="AC31" s="202">
        <v>0</v>
      </c>
      <c r="AD31" s="202">
        <v>13.64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52.2</v>
      </c>
      <c r="AL31" s="202">
        <v>0</v>
      </c>
      <c r="AM31" s="202">
        <v>0</v>
      </c>
      <c r="AN31" s="202">
        <v>0</v>
      </c>
      <c r="AO31" s="202">
        <v>129.6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10.88</v>
      </c>
      <c r="E32" s="202">
        <v>0</v>
      </c>
      <c r="F32" s="202">
        <v>0</v>
      </c>
      <c r="G32" s="202">
        <v>17.87</v>
      </c>
      <c r="H32" s="202">
        <v>0</v>
      </c>
      <c r="I32" s="202">
        <v>5.71</v>
      </c>
      <c r="J32" s="202">
        <v>16.98</v>
      </c>
      <c r="K32" s="202">
        <v>41.59</v>
      </c>
      <c r="L32" s="202">
        <v>43.18</v>
      </c>
      <c r="M32" s="202">
        <v>0</v>
      </c>
      <c r="N32" s="202">
        <v>1.0900000000000001</v>
      </c>
      <c r="O32" s="202">
        <v>1.82</v>
      </c>
      <c r="P32" s="202">
        <v>2.48</v>
      </c>
      <c r="Q32" s="202">
        <v>0.19</v>
      </c>
      <c r="R32" s="202">
        <v>0.19</v>
      </c>
      <c r="S32" s="202">
        <v>0.24</v>
      </c>
      <c r="T32" s="202">
        <v>0</v>
      </c>
      <c r="U32" s="202">
        <v>11.65</v>
      </c>
      <c r="V32" s="202">
        <v>0.19</v>
      </c>
      <c r="W32" s="202">
        <v>0.41</v>
      </c>
      <c r="X32" s="202">
        <v>1.29</v>
      </c>
      <c r="Y32" s="202">
        <v>0</v>
      </c>
      <c r="Z32" s="202">
        <v>2.5499999999999998</v>
      </c>
      <c r="AA32" s="202">
        <v>0.82</v>
      </c>
      <c r="AB32" s="202">
        <v>0</v>
      </c>
      <c r="AC32" s="202">
        <v>0</v>
      </c>
      <c r="AD32" s="202">
        <v>13.64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52.2</v>
      </c>
      <c r="AL32" s="202">
        <v>0</v>
      </c>
      <c r="AM32" s="202">
        <v>0</v>
      </c>
      <c r="AN32" s="202">
        <v>0</v>
      </c>
      <c r="AO32" s="202">
        <v>129.6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10.88</v>
      </c>
      <c r="E33" s="202">
        <v>0</v>
      </c>
      <c r="F33" s="202">
        <v>0</v>
      </c>
      <c r="G33" s="202">
        <v>17.87</v>
      </c>
      <c r="H33" s="202">
        <v>0</v>
      </c>
      <c r="I33" s="202">
        <v>5.71</v>
      </c>
      <c r="J33" s="202">
        <v>16.98</v>
      </c>
      <c r="K33" s="202">
        <v>41.59</v>
      </c>
      <c r="L33" s="202">
        <v>25.82</v>
      </c>
      <c r="M33" s="202">
        <v>0</v>
      </c>
      <c r="N33" s="202">
        <v>1.0900000000000001</v>
      </c>
      <c r="O33" s="202">
        <v>1.82</v>
      </c>
      <c r="P33" s="202">
        <v>2.48</v>
      </c>
      <c r="Q33" s="202">
        <v>0.19</v>
      </c>
      <c r="R33" s="202">
        <v>0.19</v>
      </c>
      <c r="S33" s="202">
        <v>0.24</v>
      </c>
      <c r="T33" s="202">
        <v>0</v>
      </c>
      <c r="U33" s="202">
        <v>11.65</v>
      </c>
      <c r="V33" s="202">
        <v>0.19</v>
      </c>
      <c r="W33" s="202">
        <v>0.41</v>
      </c>
      <c r="X33" s="202">
        <v>1.29</v>
      </c>
      <c r="Y33" s="202">
        <v>0</v>
      </c>
      <c r="Z33" s="202">
        <v>2.5499999999999998</v>
      </c>
      <c r="AA33" s="202">
        <v>0.82</v>
      </c>
      <c r="AB33" s="202">
        <v>0</v>
      </c>
      <c r="AC33" s="202">
        <v>0</v>
      </c>
      <c r="AD33" s="202">
        <v>7.4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52.2</v>
      </c>
      <c r="AL33" s="202">
        <v>0</v>
      </c>
      <c r="AM33" s="202">
        <v>0</v>
      </c>
      <c r="AN33" s="202">
        <v>0</v>
      </c>
      <c r="AO33" s="202">
        <v>129.6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10.88</v>
      </c>
      <c r="E34" s="202">
        <v>0</v>
      </c>
      <c r="F34" s="202">
        <v>0</v>
      </c>
      <c r="G34" s="202">
        <v>17.87</v>
      </c>
      <c r="H34" s="202">
        <v>0</v>
      </c>
      <c r="I34" s="202">
        <v>5.71</v>
      </c>
      <c r="J34" s="202">
        <v>16.98</v>
      </c>
      <c r="K34" s="202">
        <v>41.59</v>
      </c>
      <c r="L34" s="202">
        <v>24.86</v>
      </c>
      <c r="M34" s="202">
        <v>0</v>
      </c>
      <c r="N34" s="202">
        <v>1.0900000000000001</v>
      </c>
      <c r="O34" s="202">
        <v>1.82</v>
      </c>
      <c r="P34" s="202">
        <v>2.48</v>
      </c>
      <c r="Q34" s="202">
        <v>0.19</v>
      </c>
      <c r="R34" s="202">
        <v>0.19</v>
      </c>
      <c r="S34" s="202">
        <v>0.24</v>
      </c>
      <c r="T34" s="202">
        <v>0</v>
      </c>
      <c r="U34" s="202">
        <v>11.65</v>
      </c>
      <c r="V34" s="202">
        <v>0.19</v>
      </c>
      <c r="W34" s="202">
        <v>0.41</v>
      </c>
      <c r="X34" s="202">
        <v>1.29</v>
      </c>
      <c r="Y34" s="202">
        <v>0</v>
      </c>
      <c r="Z34" s="202">
        <v>2.5499999999999998</v>
      </c>
      <c r="AA34" s="202">
        <v>0.82</v>
      </c>
      <c r="AB34" s="202">
        <v>0</v>
      </c>
      <c r="AC34" s="202">
        <v>0</v>
      </c>
      <c r="AD34" s="202">
        <v>7.4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52.2</v>
      </c>
      <c r="AL34" s="202">
        <v>0</v>
      </c>
      <c r="AM34" s="202">
        <v>0</v>
      </c>
      <c r="AN34" s="202">
        <v>0</v>
      </c>
      <c r="AO34" s="202">
        <v>129.6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10.83</v>
      </c>
      <c r="E35" s="202">
        <v>0</v>
      </c>
      <c r="F35" s="202">
        <v>0</v>
      </c>
      <c r="G35" s="202">
        <v>17.87</v>
      </c>
      <c r="H35" s="202">
        <v>0</v>
      </c>
      <c r="I35" s="202">
        <v>5.71</v>
      </c>
      <c r="J35" s="202">
        <v>16.98</v>
      </c>
      <c r="K35" s="202">
        <v>41.59</v>
      </c>
      <c r="L35" s="202">
        <v>43.18</v>
      </c>
      <c r="M35" s="202">
        <v>0</v>
      </c>
      <c r="N35" s="202">
        <v>1.0900000000000001</v>
      </c>
      <c r="O35" s="202">
        <v>1.82</v>
      </c>
      <c r="P35" s="202">
        <v>2.48</v>
      </c>
      <c r="Q35" s="202">
        <v>2.4300000000000002</v>
      </c>
      <c r="R35" s="202">
        <v>2.59</v>
      </c>
      <c r="S35" s="202">
        <v>2.98</v>
      </c>
      <c r="T35" s="202">
        <v>0</v>
      </c>
      <c r="U35" s="202">
        <v>11.65</v>
      </c>
      <c r="V35" s="202">
        <v>0.19</v>
      </c>
      <c r="W35" s="202">
        <v>0.41</v>
      </c>
      <c r="X35" s="202">
        <v>1.29</v>
      </c>
      <c r="Y35" s="202">
        <v>0</v>
      </c>
      <c r="Z35" s="202">
        <v>2.5499999999999998</v>
      </c>
      <c r="AA35" s="202">
        <v>11.34</v>
      </c>
      <c r="AB35" s="202">
        <v>0</v>
      </c>
      <c r="AC35" s="202">
        <v>0</v>
      </c>
      <c r="AD35" s="202">
        <v>7.4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52.2</v>
      </c>
      <c r="AL35" s="202">
        <v>0</v>
      </c>
      <c r="AM35" s="202">
        <v>0</v>
      </c>
      <c r="AN35" s="202">
        <v>0</v>
      </c>
      <c r="AO35" s="202">
        <v>129.6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10.83</v>
      </c>
      <c r="E36" s="202">
        <v>0</v>
      </c>
      <c r="F36" s="202">
        <v>0</v>
      </c>
      <c r="G36" s="202">
        <v>17.87</v>
      </c>
      <c r="H36" s="202">
        <v>0</v>
      </c>
      <c r="I36" s="202">
        <v>5.71</v>
      </c>
      <c r="J36" s="202">
        <v>16.98</v>
      </c>
      <c r="K36" s="202">
        <v>41.59</v>
      </c>
      <c r="L36" s="202">
        <v>43.18</v>
      </c>
      <c r="M36" s="202">
        <v>0</v>
      </c>
      <c r="N36" s="202">
        <v>1.0900000000000001</v>
      </c>
      <c r="O36" s="202">
        <v>1.82</v>
      </c>
      <c r="P36" s="202">
        <v>2.48</v>
      </c>
      <c r="Q36" s="202">
        <v>2.4300000000000002</v>
      </c>
      <c r="R36" s="202">
        <v>2.59</v>
      </c>
      <c r="S36" s="202">
        <v>2.98</v>
      </c>
      <c r="T36" s="202">
        <v>0</v>
      </c>
      <c r="U36" s="202">
        <v>11.65</v>
      </c>
      <c r="V36" s="202">
        <v>0.19</v>
      </c>
      <c r="W36" s="202">
        <v>0.41</v>
      </c>
      <c r="X36" s="202">
        <v>1.29</v>
      </c>
      <c r="Y36" s="202">
        <v>0</v>
      </c>
      <c r="Z36" s="202">
        <v>2.5499999999999998</v>
      </c>
      <c r="AA36" s="202">
        <v>11.34</v>
      </c>
      <c r="AB36" s="202">
        <v>0</v>
      </c>
      <c r="AC36" s="202">
        <v>0</v>
      </c>
      <c r="AD36" s="202">
        <v>9.14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52.2</v>
      </c>
      <c r="AL36" s="202">
        <v>0</v>
      </c>
      <c r="AM36" s="202">
        <v>0</v>
      </c>
      <c r="AN36" s="202">
        <v>0</v>
      </c>
      <c r="AO36" s="202">
        <v>129.6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10.83</v>
      </c>
      <c r="E37" s="202">
        <v>0</v>
      </c>
      <c r="F37" s="202">
        <v>0</v>
      </c>
      <c r="G37" s="202">
        <v>17.87</v>
      </c>
      <c r="H37" s="202">
        <v>0</v>
      </c>
      <c r="I37" s="202">
        <v>5.71</v>
      </c>
      <c r="J37" s="202">
        <v>16.98</v>
      </c>
      <c r="K37" s="202">
        <v>41.59</v>
      </c>
      <c r="L37" s="202">
        <v>43.18</v>
      </c>
      <c r="M37" s="202">
        <v>0</v>
      </c>
      <c r="N37" s="202">
        <v>1.0900000000000001</v>
      </c>
      <c r="O37" s="202">
        <v>1.82</v>
      </c>
      <c r="P37" s="202">
        <v>2.48</v>
      </c>
      <c r="Q37" s="202">
        <v>2.4300000000000002</v>
      </c>
      <c r="R37" s="202">
        <v>2.59</v>
      </c>
      <c r="S37" s="202">
        <v>2.98</v>
      </c>
      <c r="T37" s="202">
        <v>0</v>
      </c>
      <c r="U37" s="202">
        <v>11.65</v>
      </c>
      <c r="V37" s="202">
        <v>0.19</v>
      </c>
      <c r="W37" s="202">
        <v>0.41</v>
      </c>
      <c r="X37" s="202">
        <v>1.29</v>
      </c>
      <c r="Y37" s="202">
        <v>0</v>
      </c>
      <c r="Z37" s="202">
        <v>2.5499999999999998</v>
      </c>
      <c r="AA37" s="202">
        <v>11.32</v>
      </c>
      <c r="AB37" s="202">
        <v>0</v>
      </c>
      <c r="AC37" s="202">
        <v>0</v>
      </c>
      <c r="AD37" s="202">
        <v>7.4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52.2</v>
      </c>
      <c r="AL37" s="202">
        <v>0</v>
      </c>
      <c r="AM37" s="202">
        <v>0</v>
      </c>
      <c r="AN37" s="202">
        <v>0</v>
      </c>
      <c r="AO37" s="202">
        <v>129.6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10.83</v>
      </c>
      <c r="E38" s="202">
        <v>0</v>
      </c>
      <c r="F38" s="202">
        <v>0</v>
      </c>
      <c r="G38" s="202">
        <v>17.87</v>
      </c>
      <c r="H38" s="202">
        <v>0</v>
      </c>
      <c r="I38" s="202">
        <v>5.71</v>
      </c>
      <c r="J38" s="202">
        <v>16.98</v>
      </c>
      <c r="K38" s="202">
        <v>41.59</v>
      </c>
      <c r="L38" s="202">
        <v>43.18</v>
      </c>
      <c r="M38" s="202">
        <v>0</v>
      </c>
      <c r="N38" s="202">
        <v>1.0900000000000001</v>
      </c>
      <c r="O38" s="202">
        <v>1.82</v>
      </c>
      <c r="P38" s="202">
        <v>2.48</v>
      </c>
      <c r="Q38" s="202">
        <v>2.4300000000000002</v>
      </c>
      <c r="R38" s="202">
        <v>2.59</v>
      </c>
      <c r="S38" s="202">
        <v>2.98</v>
      </c>
      <c r="T38" s="202">
        <v>0</v>
      </c>
      <c r="U38" s="202">
        <v>11.65</v>
      </c>
      <c r="V38" s="202">
        <v>0.19</v>
      </c>
      <c r="W38" s="202">
        <v>0.41</v>
      </c>
      <c r="X38" s="202">
        <v>1.29</v>
      </c>
      <c r="Y38" s="202">
        <v>0</v>
      </c>
      <c r="Z38" s="202">
        <v>2.5499999999999998</v>
      </c>
      <c r="AA38" s="202">
        <v>11.32</v>
      </c>
      <c r="AB38" s="202">
        <v>0</v>
      </c>
      <c r="AC38" s="202">
        <v>0</v>
      </c>
      <c r="AD38" s="202">
        <v>7.4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52.2</v>
      </c>
      <c r="AL38" s="202">
        <v>0</v>
      </c>
      <c r="AM38" s="202">
        <v>0</v>
      </c>
      <c r="AN38" s="202">
        <v>0</v>
      </c>
      <c r="AO38" s="202">
        <v>129.6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10.77</v>
      </c>
      <c r="E39" s="202">
        <v>0</v>
      </c>
      <c r="F39" s="202">
        <v>0</v>
      </c>
      <c r="G39" s="202">
        <v>17.87</v>
      </c>
      <c r="H39" s="202">
        <v>0</v>
      </c>
      <c r="I39" s="202">
        <v>5.71</v>
      </c>
      <c r="J39" s="202">
        <v>16.98</v>
      </c>
      <c r="K39" s="202">
        <v>41.59</v>
      </c>
      <c r="L39" s="202">
        <v>43.18</v>
      </c>
      <c r="M39" s="202">
        <v>0</v>
      </c>
      <c r="N39" s="202">
        <v>1.0900000000000001</v>
      </c>
      <c r="O39" s="202">
        <v>1.82</v>
      </c>
      <c r="P39" s="202">
        <v>2.48</v>
      </c>
      <c r="Q39" s="202">
        <v>2.4300000000000002</v>
      </c>
      <c r="R39" s="202">
        <v>2.59</v>
      </c>
      <c r="S39" s="202">
        <v>2.98</v>
      </c>
      <c r="T39" s="202">
        <v>0</v>
      </c>
      <c r="U39" s="202">
        <v>11.65</v>
      </c>
      <c r="V39" s="202">
        <v>0.19</v>
      </c>
      <c r="W39" s="202">
        <v>0.41</v>
      </c>
      <c r="X39" s="202">
        <v>1.29</v>
      </c>
      <c r="Y39" s="202">
        <v>0</v>
      </c>
      <c r="Z39" s="202">
        <v>2.54</v>
      </c>
      <c r="AA39" s="202">
        <v>0.82</v>
      </c>
      <c r="AB39" s="202">
        <v>0</v>
      </c>
      <c r="AC39" s="202">
        <v>0</v>
      </c>
      <c r="AD39" s="202">
        <v>7.4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52.2</v>
      </c>
      <c r="AL39" s="202">
        <v>0</v>
      </c>
      <c r="AM39" s="202">
        <v>0</v>
      </c>
      <c r="AN39" s="202">
        <v>0</v>
      </c>
      <c r="AO39" s="202">
        <v>127.8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10.77</v>
      </c>
      <c r="E40" s="202">
        <v>0</v>
      </c>
      <c r="F40" s="202">
        <v>0</v>
      </c>
      <c r="G40" s="202">
        <v>17.87</v>
      </c>
      <c r="H40" s="202">
        <v>0</v>
      </c>
      <c r="I40" s="202">
        <v>5.71</v>
      </c>
      <c r="J40" s="202">
        <v>16.98</v>
      </c>
      <c r="K40" s="202">
        <v>41.59</v>
      </c>
      <c r="L40" s="202">
        <v>43.18</v>
      </c>
      <c r="M40" s="202">
        <v>0</v>
      </c>
      <c r="N40" s="202">
        <v>1.0900000000000001</v>
      </c>
      <c r="O40" s="202">
        <v>1.82</v>
      </c>
      <c r="P40" s="202">
        <v>2.48</v>
      </c>
      <c r="Q40" s="202">
        <v>2.4300000000000002</v>
      </c>
      <c r="R40" s="202">
        <v>2.59</v>
      </c>
      <c r="S40" s="202">
        <v>2.98</v>
      </c>
      <c r="T40" s="202">
        <v>0</v>
      </c>
      <c r="U40" s="202">
        <v>11.65</v>
      </c>
      <c r="V40" s="202">
        <v>0.19</v>
      </c>
      <c r="W40" s="202">
        <v>0.41</v>
      </c>
      <c r="X40" s="202">
        <v>1.29</v>
      </c>
      <c r="Y40" s="202">
        <v>0</v>
      </c>
      <c r="Z40" s="202">
        <v>2.54</v>
      </c>
      <c r="AA40" s="202">
        <v>0.82</v>
      </c>
      <c r="AB40" s="202">
        <v>0</v>
      </c>
      <c r="AC40" s="202">
        <v>0</v>
      </c>
      <c r="AD40" s="202">
        <v>7.4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52.2</v>
      </c>
      <c r="AL40" s="202">
        <v>0</v>
      </c>
      <c r="AM40" s="202">
        <v>0</v>
      </c>
      <c r="AN40" s="202">
        <v>0</v>
      </c>
      <c r="AO40" s="202">
        <v>127.8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10.77</v>
      </c>
      <c r="E41" s="202">
        <v>0</v>
      </c>
      <c r="F41" s="202">
        <v>0</v>
      </c>
      <c r="G41" s="202">
        <v>17.87</v>
      </c>
      <c r="H41" s="202">
        <v>0</v>
      </c>
      <c r="I41" s="202">
        <v>5.71</v>
      </c>
      <c r="J41" s="202">
        <v>16.98</v>
      </c>
      <c r="K41" s="202">
        <v>41.59</v>
      </c>
      <c r="L41" s="202">
        <v>43.18</v>
      </c>
      <c r="M41" s="202">
        <v>0</v>
      </c>
      <c r="N41" s="202">
        <v>1.0900000000000001</v>
      </c>
      <c r="O41" s="202">
        <v>1.82</v>
      </c>
      <c r="P41" s="202">
        <v>2.48</v>
      </c>
      <c r="Q41" s="202">
        <v>2.4300000000000002</v>
      </c>
      <c r="R41" s="202">
        <v>2.59</v>
      </c>
      <c r="S41" s="202">
        <v>2.98</v>
      </c>
      <c r="T41" s="202">
        <v>0</v>
      </c>
      <c r="U41" s="202">
        <v>11.65</v>
      </c>
      <c r="V41" s="202">
        <v>0.19</v>
      </c>
      <c r="W41" s="202">
        <v>0.41</v>
      </c>
      <c r="X41" s="202">
        <v>1.29</v>
      </c>
      <c r="Y41" s="202">
        <v>0</v>
      </c>
      <c r="Z41" s="202">
        <v>2.5499999999999998</v>
      </c>
      <c r="AA41" s="202">
        <v>11.32</v>
      </c>
      <c r="AB41" s="202">
        <v>0</v>
      </c>
      <c r="AC41" s="202">
        <v>0</v>
      </c>
      <c r="AD41" s="202">
        <v>7.4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52.2</v>
      </c>
      <c r="AL41" s="202">
        <v>0</v>
      </c>
      <c r="AM41" s="202">
        <v>0</v>
      </c>
      <c r="AN41" s="202">
        <v>0</v>
      </c>
      <c r="AO41" s="202">
        <v>127.8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10.77</v>
      </c>
      <c r="E42" s="202">
        <v>0</v>
      </c>
      <c r="F42" s="202">
        <v>0</v>
      </c>
      <c r="G42" s="202">
        <v>17.87</v>
      </c>
      <c r="H42" s="202">
        <v>0</v>
      </c>
      <c r="I42" s="202">
        <v>5.71</v>
      </c>
      <c r="J42" s="202">
        <v>16.98</v>
      </c>
      <c r="K42" s="202">
        <v>41.59</v>
      </c>
      <c r="L42" s="202">
        <v>43.18</v>
      </c>
      <c r="M42" s="202">
        <v>0</v>
      </c>
      <c r="N42" s="202">
        <v>1.0900000000000001</v>
      </c>
      <c r="O42" s="202">
        <v>1.82</v>
      </c>
      <c r="P42" s="202">
        <v>2.48</v>
      </c>
      <c r="Q42" s="202">
        <v>2.4300000000000002</v>
      </c>
      <c r="R42" s="202">
        <v>2.59</v>
      </c>
      <c r="S42" s="202">
        <v>2.98</v>
      </c>
      <c r="T42" s="202">
        <v>0</v>
      </c>
      <c r="U42" s="202">
        <v>11.65</v>
      </c>
      <c r="V42" s="202">
        <v>0.19</v>
      </c>
      <c r="W42" s="202">
        <v>0.41</v>
      </c>
      <c r="X42" s="202">
        <v>1.29</v>
      </c>
      <c r="Y42" s="202">
        <v>0</v>
      </c>
      <c r="Z42" s="202">
        <v>2.5499999999999998</v>
      </c>
      <c r="AA42" s="202">
        <v>11.32</v>
      </c>
      <c r="AB42" s="202">
        <v>0</v>
      </c>
      <c r="AC42" s="202">
        <v>0</v>
      </c>
      <c r="AD42" s="202">
        <v>7.4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52.2</v>
      </c>
      <c r="AL42" s="202">
        <v>0</v>
      </c>
      <c r="AM42" s="202">
        <v>0</v>
      </c>
      <c r="AN42" s="202">
        <v>0</v>
      </c>
      <c r="AO42" s="202">
        <v>127.8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10.67</v>
      </c>
      <c r="E43" s="202">
        <v>0</v>
      </c>
      <c r="F43" s="202">
        <v>0</v>
      </c>
      <c r="G43" s="202">
        <v>17.87</v>
      </c>
      <c r="H43" s="202">
        <v>0</v>
      </c>
      <c r="I43" s="202">
        <v>5.71</v>
      </c>
      <c r="J43" s="202">
        <v>16.98</v>
      </c>
      <c r="K43" s="202">
        <v>50.58</v>
      </c>
      <c r="L43" s="202">
        <v>20.440000000000001</v>
      </c>
      <c r="M43" s="202">
        <v>0</v>
      </c>
      <c r="N43" s="202">
        <v>1.0900000000000001</v>
      </c>
      <c r="O43" s="202">
        <v>1.82</v>
      </c>
      <c r="P43" s="202">
        <v>2.48</v>
      </c>
      <c r="Q43" s="202">
        <v>2.4300000000000002</v>
      </c>
      <c r="R43" s="202">
        <v>2.59</v>
      </c>
      <c r="S43" s="202">
        <v>2.98</v>
      </c>
      <c r="T43" s="202">
        <v>0</v>
      </c>
      <c r="U43" s="202">
        <v>11.65</v>
      </c>
      <c r="V43" s="202">
        <v>0.19</v>
      </c>
      <c r="W43" s="202">
        <v>0.41</v>
      </c>
      <c r="X43" s="202">
        <v>1.29</v>
      </c>
      <c r="Y43" s="202">
        <v>0</v>
      </c>
      <c r="Z43" s="202">
        <v>37.18</v>
      </c>
      <c r="AA43" s="202">
        <v>11.32</v>
      </c>
      <c r="AB43" s="202">
        <v>0</v>
      </c>
      <c r="AC43" s="202">
        <v>0</v>
      </c>
      <c r="AD43" s="202">
        <v>7.4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52.2</v>
      </c>
      <c r="AL43" s="202">
        <v>0</v>
      </c>
      <c r="AM43" s="202">
        <v>0</v>
      </c>
      <c r="AN43" s="202">
        <v>0</v>
      </c>
      <c r="AO43" s="202">
        <v>127.8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10.67</v>
      </c>
      <c r="E44" s="202">
        <v>0</v>
      </c>
      <c r="F44" s="202">
        <v>0</v>
      </c>
      <c r="G44" s="202">
        <v>17.87</v>
      </c>
      <c r="H44" s="202">
        <v>0</v>
      </c>
      <c r="I44" s="202">
        <v>5.71</v>
      </c>
      <c r="J44" s="202">
        <v>16.98</v>
      </c>
      <c r="K44" s="202">
        <v>46.62</v>
      </c>
      <c r="L44" s="202">
        <v>20.440000000000001</v>
      </c>
      <c r="M44" s="202">
        <v>0</v>
      </c>
      <c r="N44" s="202">
        <v>1.0900000000000001</v>
      </c>
      <c r="O44" s="202">
        <v>1.82</v>
      </c>
      <c r="P44" s="202">
        <v>2.48</v>
      </c>
      <c r="Q44" s="202">
        <v>2.4300000000000002</v>
      </c>
      <c r="R44" s="202">
        <v>2.59</v>
      </c>
      <c r="S44" s="202">
        <v>2.98</v>
      </c>
      <c r="T44" s="202">
        <v>0</v>
      </c>
      <c r="U44" s="202">
        <v>11.65</v>
      </c>
      <c r="V44" s="202">
        <v>0.19</v>
      </c>
      <c r="W44" s="202">
        <v>0.41</v>
      </c>
      <c r="X44" s="202">
        <v>1.29</v>
      </c>
      <c r="Y44" s="202">
        <v>0</v>
      </c>
      <c r="Z44" s="202">
        <v>37.18</v>
      </c>
      <c r="AA44" s="202">
        <v>11.32</v>
      </c>
      <c r="AB44" s="202">
        <v>0</v>
      </c>
      <c r="AC44" s="202">
        <v>0</v>
      </c>
      <c r="AD44" s="202">
        <v>7.4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52.2</v>
      </c>
      <c r="AL44" s="202">
        <v>0</v>
      </c>
      <c r="AM44" s="202">
        <v>0</v>
      </c>
      <c r="AN44" s="202">
        <v>0</v>
      </c>
      <c r="AO44" s="202">
        <v>127.8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10.67</v>
      </c>
      <c r="E45" s="202">
        <v>0</v>
      </c>
      <c r="F45" s="202">
        <v>0</v>
      </c>
      <c r="G45" s="202">
        <v>17.87</v>
      </c>
      <c r="H45" s="202">
        <v>0</v>
      </c>
      <c r="I45" s="202">
        <v>5.71</v>
      </c>
      <c r="J45" s="202">
        <v>16.98</v>
      </c>
      <c r="K45" s="202">
        <v>45.6</v>
      </c>
      <c r="L45" s="202">
        <v>20.440000000000001</v>
      </c>
      <c r="M45" s="202">
        <v>0</v>
      </c>
      <c r="N45" s="202">
        <v>1.0900000000000001</v>
      </c>
      <c r="O45" s="202">
        <v>1.82</v>
      </c>
      <c r="P45" s="202">
        <v>2.48</v>
      </c>
      <c r="Q45" s="202">
        <v>2.4300000000000002</v>
      </c>
      <c r="R45" s="202">
        <v>2.59</v>
      </c>
      <c r="S45" s="202">
        <v>2.98</v>
      </c>
      <c r="T45" s="202">
        <v>0</v>
      </c>
      <c r="U45" s="202">
        <v>11.65</v>
      </c>
      <c r="V45" s="202">
        <v>0.19</v>
      </c>
      <c r="W45" s="202">
        <v>0.41</v>
      </c>
      <c r="X45" s="202">
        <v>1.29</v>
      </c>
      <c r="Y45" s="202">
        <v>0</v>
      </c>
      <c r="Z45" s="202">
        <v>37.18</v>
      </c>
      <c r="AA45" s="202">
        <v>11.32</v>
      </c>
      <c r="AB45" s="202">
        <v>0</v>
      </c>
      <c r="AC45" s="202">
        <v>0</v>
      </c>
      <c r="AD45" s="202">
        <v>8.27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52.2</v>
      </c>
      <c r="AL45" s="202">
        <v>0</v>
      </c>
      <c r="AM45" s="202">
        <v>0</v>
      </c>
      <c r="AN45" s="202">
        <v>0</v>
      </c>
      <c r="AO45" s="202">
        <v>127.8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10.67</v>
      </c>
      <c r="E46" s="202">
        <v>0</v>
      </c>
      <c r="F46" s="202">
        <v>0</v>
      </c>
      <c r="G46" s="202">
        <v>17.87</v>
      </c>
      <c r="H46" s="202">
        <v>0</v>
      </c>
      <c r="I46" s="202">
        <v>5.71</v>
      </c>
      <c r="J46" s="202">
        <v>16.98</v>
      </c>
      <c r="K46" s="202">
        <v>45.6</v>
      </c>
      <c r="L46" s="202">
        <v>20.440000000000001</v>
      </c>
      <c r="M46" s="202">
        <v>0</v>
      </c>
      <c r="N46" s="202">
        <v>1.0900000000000001</v>
      </c>
      <c r="O46" s="202">
        <v>1.82</v>
      </c>
      <c r="P46" s="202">
        <v>2.48</v>
      </c>
      <c r="Q46" s="202">
        <v>2.4300000000000002</v>
      </c>
      <c r="R46" s="202">
        <v>2.59</v>
      </c>
      <c r="S46" s="202">
        <v>2.98</v>
      </c>
      <c r="T46" s="202">
        <v>0</v>
      </c>
      <c r="U46" s="202">
        <v>11.65</v>
      </c>
      <c r="V46" s="202">
        <v>0.19</v>
      </c>
      <c r="W46" s="202">
        <v>0.41</v>
      </c>
      <c r="X46" s="202">
        <v>1.29</v>
      </c>
      <c r="Y46" s="202">
        <v>0</v>
      </c>
      <c r="Z46" s="202">
        <v>37.18</v>
      </c>
      <c r="AA46" s="202">
        <v>11.32</v>
      </c>
      <c r="AB46" s="202">
        <v>0</v>
      </c>
      <c r="AC46" s="202">
        <v>0</v>
      </c>
      <c r="AD46" s="202">
        <v>8.27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52.2</v>
      </c>
      <c r="AL46" s="202">
        <v>0</v>
      </c>
      <c r="AM46" s="202">
        <v>0</v>
      </c>
      <c r="AN46" s="202">
        <v>0</v>
      </c>
      <c r="AO46" s="202">
        <v>127.8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10.67</v>
      </c>
      <c r="E47" s="202">
        <v>0</v>
      </c>
      <c r="F47" s="202">
        <v>0</v>
      </c>
      <c r="G47" s="202">
        <v>17.87</v>
      </c>
      <c r="H47" s="202">
        <v>0</v>
      </c>
      <c r="I47" s="202">
        <v>5.71</v>
      </c>
      <c r="J47" s="202">
        <v>16.98</v>
      </c>
      <c r="K47" s="202">
        <v>44.6</v>
      </c>
      <c r="L47" s="202">
        <v>20.440000000000001</v>
      </c>
      <c r="M47" s="202">
        <v>0</v>
      </c>
      <c r="N47" s="202">
        <v>1.0900000000000001</v>
      </c>
      <c r="O47" s="202">
        <v>1.82</v>
      </c>
      <c r="P47" s="202">
        <v>2.48</v>
      </c>
      <c r="Q47" s="202">
        <v>2.4300000000000002</v>
      </c>
      <c r="R47" s="202">
        <v>2.59</v>
      </c>
      <c r="S47" s="202">
        <v>2.98</v>
      </c>
      <c r="T47" s="202">
        <v>0</v>
      </c>
      <c r="U47" s="202">
        <v>11.65</v>
      </c>
      <c r="V47" s="202">
        <v>0.19</v>
      </c>
      <c r="W47" s="202">
        <v>0.41</v>
      </c>
      <c r="X47" s="202">
        <v>1.29</v>
      </c>
      <c r="Y47" s="202">
        <v>0</v>
      </c>
      <c r="Z47" s="202">
        <v>37.18</v>
      </c>
      <c r="AA47" s="202">
        <v>11.32</v>
      </c>
      <c r="AB47" s="202">
        <v>0</v>
      </c>
      <c r="AC47" s="202">
        <v>0</v>
      </c>
      <c r="AD47" s="202">
        <v>7.4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52.2</v>
      </c>
      <c r="AL47" s="202">
        <v>0</v>
      </c>
      <c r="AM47" s="202">
        <v>0</v>
      </c>
      <c r="AN47" s="202">
        <v>0</v>
      </c>
      <c r="AO47" s="202">
        <v>127.8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10.67</v>
      </c>
      <c r="E48" s="202">
        <v>0</v>
      </c>
      <c r="F48" s="202">
        <v>0</v>
      </c>
      <c r="G48" s="202">
        <v>17.87</v>
      </c>
      <c r="H48" s="202">
        <v>0</v>
      </c>
      <c r="I48" s="202">
        <v>5.71</v>
      </c>
      <c r="J48" s="202">
        <v>16.98</v>
      </c>
      <c r="K48" s="202">
        <v>44.6</v>
      </c>
      <c r="L48" s="202">
        <v>20.440000000000001</v>
      </c>
      <c r="M48" s="202">
        <v>0</v>
      </c>
      <c r="N48" s="202">
        <v>1.0900000000000001</v>
      </c>
      <c r="O48" s="202">
        <v>1.82</v>
      </c>
      <c r="P48" s="202">
        <v>2.48</v>
      </c>
      <c r="Q48" s="202">
        <v>2.4300000000000002</v>
      </c>
      <c r="R48" s="202">
        <v>2.59</v>
      </c>
      <c r="S48" s="202">
        <v>2.98</v>
      </c>
      <c r="T48" s="202">
        <v>0</v>
      </c>
      <c r="U48" s="202">
        <v>11.65</v>
      </c>
      <c r="V48" s="202">
        <v>0.19</v>
      </c>
      <c r="W48" s="202">
        <v>0.41</v>
      </c>
      <c r="X48" s="202">
        <v>1.29</v>
      </c>
      <c r="Y48" s="202">
        <v>0</v>
      </c>
      <c r="Z48" s="202">
        <v>37.18</v>
      </c>
      <c r="AA48" s="202">
        <v>11.32</v>
      </c>
      <c r="AB48" s="202">
        <v>0</v>
      </c>
      <c r="AC48" s="202">
        <v>0</v>
      </c>
      <c r="AD48" s="202">
        <v>7.4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52.2</v>
      </c>
      <c r="AL48" s="202">
        <v>0</v>
      </c>
      <c r="AM48" s="202">
        <v>0</v>
      </c>
      <c r="AN48" s="202">
        <v>0</v>
      </c>
      <c r="AO48" s="202">
        <v>127.8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10.67</v>
      </c>
      <c r="E49" s="202">
        <v>0</v>
      </c>
      <c r="F49" s="202">
        <v>0</v>
      </c>
      <c r="G49" s="202">
        <v>17.87</v>
      </c>
      <c r="H49" s="202">
        <v>0</v>
      </c>
      <c r="I49" s="202">
        <v>5.71</v>
      </c>
      <c r="J49" s="202">
        <v>16.98</v>
      </c>
      <c r="K49" s="202">
        <v>34.1</v>
      </c>
      <c r="L49" s="202">
        <v>20.74</v>
      </c>
      <c r="M49" s="202">
        <v>0</v>
      </c>
      <c r="N49" s="202">
        <v>1.0900000000000001</v>
      </c>
      <c r="O49" s="202">
        <v>1.82</v>
      </c>
      <c r="P49" s="202">
        <v>2.48</v>
      </c>
      <c r="Q49" s="202">
        <v>2.4300000000000002</v>
      </c>
      <c r="R49" s="202">
        <v>2.59</v>
      </c>
      <c r="S49" s="202">
        <v>2.98</v>
      </c>
      <c r="T49" s="202">
        <v>0</v>
      </c>
      <c r="U49" s="202">
        <v>11.65</v>
      </c>
      <c r="V49" s="202">
        <v>0.19</v>
      </c>
      <c r="W49" s="202">
        <v>0.41</v>
      </c>
      <c r="X49" s="202">
        <v>1.29</v>
      </c>
      <c r="Y49" s="202">
        <v>0</v>
      </c>
      <c r="Z49" s="202">
        <v>37.18</v>
      </c>
      <c r="AA49" s="202">
        <v>11.32</v>
      </c>
      <c r="AB49" s="202">
        <v>0</v>
      </c>
      <c r="AC49" s="202">
        <v>0</v>
      </c>
      <c r="AD49" s="202">
        <v>7.4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52.2</v>
      </c>
      <c r="AL49" s="202">
        <v>0</v>
      </c>
      <c r="AM49" s="202">
        <v>0</v>
      </c>
      <c r="AN49" s="202">
        <v>0</v>
      </c>
      <c r="AO49" s="202">
        <v>127.8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10.67</v>
      </c>
      <c r="E50" s="202">
        <v>0</v>
      </c>
      <c r="F50" s="202">
        <v>0</v>
      </c>
      <c r="G50" s="202">
        <v>17.87</v>
      </c>
      <c r="H50" s="202">
        <v>0</v>
      </c>
      <c r="I50" s="202">
        <v>5.71</v>
      </c>
      <c r="J50" s="202">
        <v>16.98</v>
      </c>
      <c r="K50" s="202">
        <v>37.74</v>
      </c>
      <c r="L50" s="202">
        <v>20.74</v>
      </c>
      <c r="M50" s="202">
        <v>0</v>
      </c>
      <c r="N50" s="202">
        <v>1.0900000000000001</v>
      </c>
      <c r="O50" s="202">
        <v>1.82</v>
      </c>
      <c r="P50" s="202">
        <v>2.48</v>
      </c>
      <c r="Q50" s="202">
        <v>2.4300000000000002</v>
      </c>
      <c r="R50" s="202">
        <v>2.59</v>
      </c>
      <c r="S50" s="202">
        <v>2.98</v>
      </c>
      <c r="T50" s="202">
        <v>0</v>
      </c>
      <c r="U50" s="202">
        <v>11.65</v>
      </c>
      <c r="V50" s="202">
        <v>0.19</v>
      </c>
      <c r="W50" s="202">
        <v>0.41</v>
      </c>
      <c r="X50" s="202">
        <v>1.29</v>
      </c>
      <c r="Y50" s="202">
        <v>0</v>
      </c>
      <c r="Z50" s="202">
        <v>37.18</v>
      </c>
      <c r="AA50" s="202">
        <v>11.32</v>
      </c>
      <c r="AB50" s="202">
        <v>0</v>
      </c>
      <c r="AC50" s="202">
        <v>0</v>
      </c>
      <c r="AD50" s="202">
        <v>7.4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52.2</v>
      </c>
      <c r="AL50" s="202">
        <v>0</v>
      </c>
      <c r="AM50" s="202">
        <v>0</v>
      </c>
      <c r="AN50" s="202">
        <v>0</v>
      </c>
      <c r="AO50" s="202">
        <v>127.8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10.51</v>
      </c>
      <c r="E51" s="202">
        <v>0</v>
      </c>
      <c r="F51" s="202">
        <v>0</v>
      </c>
      <c r="G51" s="202">
        <v>17.87</v>
      </c>
      <c r="H51" s="202">
        <v>0</v>
      </c>
      <c r="I51" s="202">
        <v>5.71</v>
      </c>
      <c r="J51" s="202">
        <v>16.98</v>
      </c>
      <c r="K51" s="202">
        <v>31.02</v>
      </c>
      <c r="L51" s="202">
        <v>20.6</v>
      </c>
      <c r="M51" s="202">
        <v>0</v>
      </c>
      <c r="N51" s="202">
        <v>1.0900000000000001</v>
      </c>
      <c r="O51" s="202">
        <v>1.82</v>
      </c>
      <c r="P51" s="202">
        <v>2.48</v>
      </c>
      <c r="Q51" s="202">
        <v>2.4300000000000002</v>
      </c>
      <c r="R51" s="202">
        <v>2.59</v>
      </c>
      <c r="S51" s="202">
        <v>2.98</v>
      </c>
      <c r="T51" s="202">
        <v>0</v>
      </c>
      <c r="U51" s="202">
        <v>11.65</v>
      </c>
      <c r="V51" s="202">
        <v>0.19</v>
      </c>
      <c r="W51" s="202">
        <v>0.41</v>
      </c>
      <c r="X51" s="202">
        <v>1.29</v>
      </c>
      <c r="Y51" s="202">
        <v>0</v>
      </c>
      <c r="Z51" s="202">
        <v>37.18</v>
      </c>
      <c r="AA51" s="202">
        <v>11.32</v>
      </c>
      <c r="AB51" s="202">
        <v>0</v>
      </c>
      <c r="AC51" s="202">
        <v>0</v>
      </c>
      <c r="AD51" s="202">
        <v>7.4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35.520000000000003</v>
      </c>
      <c r="AL51" s="202">
        <v>0</v>
      </c>
      <c r="AM51" s="202">
        <v>0</v>
      </c>
      <c r="AN51" s="202">
        <v>0</v>
      </c>
      <c r="AO51" s="202">
        <v>122.4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10.51</v>
      </c>
      <c r="E52" s="202">
        <v>0</v>
      </c>
      <c r="F52" s="202">
        <v>0</v>
      </c>
      <c r="G52" s="202">
        <v>17.87</v>
      </c>
      <c r="H52" s="202">
        <v>0</v>
      </c>
      <c r="I52" s="202">
        <v>5.71</v>
      </c>
      <c r="J52" s="202">
        <v>16.98</v>
      </c>
      <c r="K52" s="202">
        <v>28.45</v>
      </c>
      <c r="L52" s="202">
        <v>20.6</v>
      </c>
      <c r="M52" s="202">
        <v>0</v>
      </c>
      <c r="N52" s="202">
        <v>1.0900000000000001</v>
      </c>
      <c r="O52" s="202">
        <v>1.82</v>
      </c>
      <c r="P52" s="202">
        <v>2.48</v>
      </c>
      <c r="Q52" s="202">
        <v>2.4300000000000002</v>
      </c>
      <c r="R52" s="202">
        <v>2.59</v>
      </c>
      <c r="S52" s="202">
        <v>2.98</v>
      </c>
      <c r="T52" s="202">
        <v>0</v>
      </c>
      <c r="U52" s="202">
        <v>11.65</v>
      </c>
      <c r="V52" s="202">
        <v>0.19</v>
      </c>
      <c r="W52" s="202">
        <v>0.41</v>
      </c>
      <c r="X52" s="202">
        <v>1.29</v>
      </c>
      <c r="Y52" s="202">
        <v>0</v>
      </c>
      <c r="Z52" s="202">
        <v>37.18</v>
      </c>
      <c r="AA52" s="202">
        <v>11.32</v>
      </c>
      <c r="AB52" s="202">
        <v>0</v>
      </c>
      <c r="AC52" s="202">
        <v>0</v>
      </c>
      <c r="AD52" s="202">
        <v>7.4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13.45</v>
      </c>
      <c r="AL52" s="202">
        <v>0</v>
      </c>
      <c r="AM52" s="202">
        <v>0</v>
      </c>
      <c r="AN52" s="202">
        <v>0</v>
      </c>
      <c r="AO52" s="202">
        <v>122.4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10.51</v>
      </c>
      <c r="E53" s="202">
        <v>0</v>
      </c>
      <c r="F53" s="202">
        <v>0</v>
      </c>
      <c r="G53" s="202">
        <v>17.87</v>
      </c>
      <c r="H53" s="202">
        <v>0</v>
      </c>
      <c r="I53" s="202">
        <v>5.71</v>
      </c>
      <c r="J53" s="202">
        <v>16.98</v>
      </c>
      <c r="K53" s="202">
        <v>32.020000000000003</v>
      </c>
      <c r="L53" s="202">
        <v>20.6</v>
      </c>
      <c r="M53" s="202">
        <v>0</v>
      </c>
      <c r="N53" s="202">
        <v>1.0900000000000001</v>
      </c>
      <c r="O53" s="202">
        <v>1.82</v>
      </c>
      <c r="P53" s="202">
        <v>30.67</v>
      </c>
      <c r="Q53" s="202">
        <v>2.2799999999999998</v>
      </c>
      <c r="R53" s="202">
        <v>2.59</v>
      </c>
      <c r="S53" s="202">
        <v>2.84</v>
      </c>
      <c r="T53" s="202">
        <v>0</v>
      </c>
      <c r="U53" s="202">
        <v>11.65</v>
      </c>
      <c r="V53" s="202">
        <v>2.39</v>
      </c>
      <c r="W53" s="202">
        <v>5.63</v>
      </c>
      <c r="X53" s="202">
        <v>17.87</v>
      </c>
      <c r="Y53" s="202">
        <v>0</v>
      </c>
      <c r="Z53" s="202">
        <v>37.85</v>
      </c>
      <c r="AA53" s="202">
        <v>11.05</v>
      </c>
      <c r="AB53" s="202">
        <v>0</v>
      </c>
      <c r="AC53" s="202">
        <v>0</v>
      </c>
      <c r="AD53" s="202">
        <v>7.4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9.23</v>
      </c>
      <c r="AL53" s="202">
        <v>0</v>
      </c>
      <c r="AM53" s="202">
        <v>0</v>
      </c>
      <c r="AN53" s="202">
        <v>0</v>
      </c>
      <c r="AO53" s="202">
        <v>122.4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10.51</v>
      </c>
      <c r="E54" s="202">
        <v>0</v>
      </c>
      <c r="F54" s="202">
        <v>0</v>
      </c>
      <c r="G54" s="202">
        <v>17.87</v>
      </c>
      <c r="H54" s="202">
        <v>0</v>
      </c>
      <c r="I54" s="202">
        <v>5.71</v>
      </c>
      <c r="J54" s="202">
        <v>16.98</v>
      </c>
      <c r="K54" s="202">
        <v>32.020000000000003</v>
      </c>
      <c r="L54" s="202">
        <v>20.6</v>
      </c>
      <c r="M54" s="202">
        <v>0</v>
      </c>
      <c r="N54" s="202">
        <v>1.0900000000000001</v>
      </c>
      <c r="O54" s="202">
        <v>1.82</v>
      </c>
      <c r="P54" s="202">
        <v>30.67</v>
      </c>
      <c r="Q54" s="202">
        <v>2.2799999999999998</v>
      </c>
      <c r="R54" s="202">
        <v>2.59</v>
      </c>
      <c r="S54" s="202">
        <v>2.84</v>
      </c>
      <c r="T54" s="202">
        <v>0</v>
      </c>
      <c r="U54" s="202">
        <v>11.65</v>
      </c>
      <c r="V54" s="202">
        <v>2.39</v>
      </c>
      <c r="W54" s="202">
        <v>5.63</v>
      </c>
      <c r="X54" s="202">
        <v>17.87</v>
      </c>
      <c r="Y54" s="202">
        <v>0</v>
      </c>
      <c r="Z54" s="202">
        <v>37.85</v>
      </c>
      <c r="AA54" s="202">
        <v>11.05</v>
      </c>
      <c r="AB54" s="202">
        <v>0</v>
      </c>
      <c r="AC54" s="202">
        <v>0</v>
      </c>
      <c r="AD54" s="202">
        <v>7.4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9.23</v>
      </c>
      <c r="AL54" s="202">
        <v>0</v>
      </c>
      <c r="AM54" s="202">
        <v>0</v>
      </c>
      <c r="AN54" s="202">
        <v>0</v>
      </c>
      <c r="AO54" s="202">
        <v>122.4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10.51</v>
      </c>
      <c r="E55" s="202">
        <v>0</v>
      </c>
      <c r="F55" s="202">
        <v>0</v>
      </c>
      <c r="G55" s="202">
        <v>17.87</v>
      </c>
      <c r="H55" s="202">
        <v>0</v>
      </c>
      <c r="I55" s="202">
        <v>5.71</v>
      </c>
      <c r="J55" s="202">
        <v>16.98</v>
      </c>
      <c r="K55" s="202">
        <v>28.92</v>
      </c>
      <c r="L55" s="202">
        <v>20.6</v>
      </c>
      <c r="M55" s="202">
        <v>0</v>
      </c>
      <c r="N55" s="202">
        <v>1.0900000000000001</v>
      </c>
      <c r="O55" s="202">
        <v>1.82</v>
      </c>
      <c r="P55" s="202">
        <v>23.74</v>
      </c>
      <c r="Q55" s="202">
        <v>2.2799999999999998</v>
      </c>
      <c r="R55" s="202">
        <v>2.59</v>
      </c>
      <c r="S55" s="202">
        <v>2.84</v>
      </c>
      <c r="T55" s="202">
        <v>0</v>
      </c>
      <c r="U55" s="202">
        <v>11.65</v>
      </c>
      <c r="V55" s="202">
        <v>1.45</v>
      </c>
      <c r="W55" s="202">
        <v>2.5</v>
      </c>
      <c r="X55" s="202">
        <v>8.7200000000000006</v>
      </c>
      <c r="Y55" s="202">
        <v>0</v>
      </c>
      <c r="Z55" s="202">
        <v>38.14</v>
      </c>
      <c r="AA55" s="202">
        <v>8.2899999999999991</v>
      </c>
      <c r="AB55" s="202">
        <v>0</v>
      </c>
      <c r="AC55" s="202">
        <v>0</v>
      </c>
      <c r="AD55" s="202">
        <v>7.83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9.23</v>
      </c>
      <c r="AL55" s="202">
        <v>0</v>
      </c>
      <c r="AM55" s="202">
        <v>0</v>
      </c>
      <c r="AN55" s="202">
        <v>0</v>
      </c>
      <c r="AO55" s="202">
        <v>122.4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10.51</v>
      </c>
      <c r="E56" s="202">
        <v>0</v>
      </c>
      <c r="F56" s="202">
        <v>0</v>
      </c>
      <c r="G56" s="202">
        <v>17.87</v>
      </c>
      <c r="H56" s="202">
        <v>0</v>
      </c>
      <c r="I56" s="202">
        <v>5.71</v>
      </c>
      <c r="J56" s="202">
        <v>16.98</v>
      </c>
      <c r="K56" s="202">
        <v>28.92</v>
      </c>
      <c r="L56" s="202">
        <v>20.6</v>
      </c>
      <c r="M56" s="202">
        <v>0</v>
      </c>
      <c r="N56" s="202">
        <v>1.0900000000000001</v>
      </c>
      <c r="O56" s="202">
        <v>1.82</v>
      </c>
      <c r="P56" s="202">
        <v>23.74</v>
      </c>
      <c r="Q56" s="202">
        <v>2.2799999999999998</v>
      </c>
      <c r="R56" s="202">
        <v>2.59</v>
      </c>
      <c r="S56" s="202">
        <v>2.84</v>
      </c>
      <c r="T56" s="202">
        <v>0</v>
      </c>
      <c r="U56" s="202">
        <v>11.65</v>
      </c>
      <c r="V56" s="202">
        <v>1.45</v>
      </c>
      <c r="W56" s="202">
        <v>2.5</v>
      </c>
      <c r="X56" s="202">
        <v>8.7200000000000006</v>
      </c>
      <c r="Y56" s="202">
        <v>0</v>
      </c>
      <c r="Z56" s="202">
        <v>38.14</v>
      </c>
      <c r="AA56" s="202">
        <v>8.2899999999999991</v>
      </c>
      <c r="AB56" s="202">
        <v>0</v>
      </c>
      <c r="AC56" s="202">
        <v>0</v>
      </c>
      <c r="AD56" s="202">
        <v>7.83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9.23</v>
      </c>
      <c r="AL56" s="202">
        <v>0</v>
      </c>
      <c r="AM56" s="202">
        <v>0</v>
      </c>
      <c r="AN56" s="202">
        <v>0</v>
      </c>
      <c r="AO56" s="202">
        <v>122.4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10.51</v>
      </c>
      <c r="E57" s="202">
        <v>0</v>
      </c>
      <c r="F57" s="202">
        <v>0</v>
      </c>
      <c r="G57" s="202">
        <v>17.87</v>
      </c>
      <c r="H57" s="202">
        <v>0</v>
      </c>
      <c r="I57" s="202">
        <v>5.71</v>
      </c>
      <c r="J57" s="202">
        <v>16.98</v>
      </c>
      <c r="K57" s="202">
        <v>32.49</v>
      </c>
      <c r="L57" s="202">
        <v>20.6</v>
      </c>
      <c r="M57" s="202">
        <v>0</v>
      </c>
      <c r="N57" s="202">
        <v>1.0900000000000001</v>
      </c>
      <c r="O57" s="202">
        <v>1.82</v>
      </c>
      <c r="P57" s="202">
        <v>30.67</v>
      </c>
      <c r="Q57" s="202">
        <v>2.2799999999999998</v>
      </c>
      <c r="R57" s="202">
        <v>2.59</v>
      </c>
      <c r="S57" s="202">
        <v>2.84</v>
      </c>
      <c r="T57" s="202">
        <v>0</v>
      </c>
      <c r="U57" s="202">
        <v>11.97</v>
      </c>
      <c r="V57" s="202">
        <v>2.39</v>
      </c>
      <c r="W57" s="202">
        <v>4.37</v>
      </c>
      <c r="X57" s="202">
        <v>17.489999999999998</v>
      </c>
      <c r="Y57" s="202">
        <v>0</v>
      </c>
      <c r="Z57" s="202">
        <v>38.14</v>
      </c>
      <c r="AA57" s="202">
        <v>8.2899999999999991</v>
      </c>
      <c r="AB57" s="202">
        <v>0</v>
      </c>
      <c r="AC57" s="202">
        <v>0</v>
      </c>
      <c r="AD57" s="202">
        <v>7.83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9.23</v>
      </c>
      <c r="AL57" s="202">
        <v>0</v>
      </c>
      <c r="AM57" s="202">
        <v>0</v>
      </c>
      <c r="AN57" s="202">
        <v>0</v>
      </c>
      <c r="AO57" s="202">
        <v>122.4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10.51</v>
      </c>
      <c r="E58" s="202">
        <v>0</v>
      </c>
      <c r="F58" s="202">
        <v>0</v>
      </c>
      <c r="G58" s="202">
        <v>17.87</v>
      </c>
      <c r="H58" s="202">
        <v>0</v>
      </c>
      <c r="I58" s="202">
        <v>5.71</v>
      </c>
      <c r="J58" s="202">
        <v>16.98</v>
      </c>
      <c r="K58" s="202">
        <v>32.49</v>
      </c>
      <c r="L58" s="202">
        <v>20.6</v>
      </c>
      <c r="M58" s="202">
        <v>0</v>
      </c>
      <c r="N58" s="202">
        <v>1.0900000000000001</v>
      </c>
      <c r="O58" s="202">
        <v>1.82</v>
      </c>
      <c r="P58" s="202">
        <v>30.67</v>
      </c>
      <c r="Q58" s="202">
        <v>2.2799999999999998</v>
      </c>
      <c r="R58" s="202">
        <v>2.59</v>
      </c>
      <c r="S58" s="202">
        <v>2.84</v>
      </c>
      <c r="T58" s="202">
        <v>0</v>
      </c>
      <c r="U58" s="202">
        <v>11.74</v>
      </c>
      <c r="V58" s="202">
        <v>2.39</v>
      </c>
      <c r="W58" s="202">
        <v>5.63</v>
      </c>
      <c r="X58" s="202">
        <v>17.489999999999998</v>
      </c>
      <c r="Y58" s="202">
        <v>0</v>
      </c>
      <c r="Z58" s="202">
        <v>38.14</v>
      </c>
      <c r="AA58" s="202">
        <v>8.2899999999999991</v>
      </c>
      <c r="AB58" s="202">
        <v>0</v>
      </c>
      <c r="AC58" s="202">
        <v>0</v>
      </c>
      <c r="AD58" s="202">
        <v>7.83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9.23</v>
      </c>
      <c r="AL58" s="202">
        <v>0</v>
      </c>
      <c r="AM58" s="202">
        <v>0</v>
      </c>
      <c r="AN58" s="202">
        <v>0</v>
      </c>
      <c r="AO58" s="202">
        <v>122.4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</v>
      </c>
      <c r="E59" s="202">
        <v>0</v>
      </c>
      <c r="F59" s="202">
        <v>0</v>
      </c>
      <c r="G59" s="202">
        <v>17.87</v>
      </c>
      <c r="H59" s="202">
        <v>0</v>
      </c>
      <c r="I59" s="202">
        <v>5.71</v>
      </c>
      <c r="J59" s="202">
        <v>16.98</v>
      </c>
      <c r="K59" s="202">
        <v>36.06</v>
      </c>
      <c r="L59" s="202">
        <v>20.6</v>
      </c>
      <c r="M59" s="202">
        <v>0</v>
      </c>
      <c r="N59" s="202">
        <v>1.0900000000000001</v>
      </c>
      <c r="O59" s="202">
        <v>1.82</v>
      </c>
      <c r="P59" s="202">
        <v>3.96</v>
      </c>
      <c r="Q59" s="202">
        <v>2.2799999999999998</v>
      </c>
      <c r="R59" s="202">
        <v>2.59</v>
      </c>
      <c r="S59" s="202">
        <v>2.84</v>
      </c>
      <c r="T59" s="202">
        <v>0</v>
      </c>
      <c r="U59" s="202">
        <v>11.74</v>
      </c>
      <c r="V59" s="202">
        <v>2.39</v>
      </c>
      <c r="W59" s="202">
        <v>6.9</v>
      </c>
      <c r="X59" s="202">
        <v>17.489999999999998</v>
      </c>
      <c r="Y59" s="202">
        <v>0</v>
      </c>
      <c r="Z59" s="202">
        <v>38.14</v>
      </c>
      <c r="AA59" s="202">
        <v>8.2899999999999991</v>
      </c>
      <c r="AB59" s="202">
        <v>0</v>
      </c>
      <c r="AC59" s="202">
        <v>0</v>
      </c>
      <c r="AD59" s="202">
        <v>7.83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9.23</v>
      </c>
      <c r="AL59" s="202">
        <v>0</v>
      </c>
      <c r="AM59" s="202">
        <v>0</v>
      </c>
      <c r="AN59" s="202">
        <v>0</v>
      </c>
      <c r="AO59" s="202">
        <v>122.4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</v>
      </c>
      <c r="E60" s="202">
        <v>0</v>
      </c>
      <c r="F60" s="202">
        <v>0</v>
      </c>
      <c r="G60" s="202">
        <v>17.87</v>
      </c>
      <c r="H60" s="202">
        <v>0</v>
      </c>
      <c r="I60" s="202">
        <v>5.71</v>
      </c>
      <c r="J60" s="202">
        <v>16.98</v>
      </c>
      <c r="K60" s="202">
        <v>36.06</v>
      </c>
      <c r="L60" s="202">
        <v>20.6</v>
      </c>
      <c r="M60" s="202">
        <v>0</v>
      </c>
      <c r="N60" s="202">
        <v>1.0900000000000001</v>
      </c>
      <c r="O60" s="202">
        <v>1.82</v>
      </c>
      <c r="P60" s="202">
        <v>2.48</v>
      </c>
      <c r="Q60" s="202">
        <v>2.2799999999999998</v>
      </c>
      <c r="R60" s="202">
        <v>2.59</v>
      </c>
      <c r="S60" s="202">
        <v>2.84</v>
      </c>
      <c r="T60" s="202">
        <v>0</v>
      </c>
      <c r="U60" s="202">
        <v>11.74</v>
      </c>
      <c r="V60" s="202">
        <v>2.39</v>
      </c>
      <c r="W60" s="202">
        <v>5.63</v>
      </c>
      <c r="X60" s="202">
        <v>17.489999999999998</v>
      </c>
      <c r="Y60" s="202">
        <v>0</v>
      </c>
      <c r="Z60" s="202">
        <v>38.32</v>
      </c>
      <c r="AA60" s="202">
        <v>11.32</v>
      </c>
      <c r="AB60" s="202">
        <v>0</v>
      </c>
      <c r="AC60" s="202">
        <v>0</v>
      </c>
      <c r="AD60" s="202">
        <v>7.83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9.23</v>
      </c>
      <c r="AL60" s="202">
        <v>0</v>
      </c>
      <c r="AM60" s="202">
        <v>0</v>
      </c>
      <c r="AN60" s="202">
        <v>0</v>
      </c>
      <c r="AO60" s="202">
        <v>122.4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</v>
      </c>
      <c r="E61" s="202">
        <v>0</v>
      </c>
      <c r="F61" s="202">
        <v>0</v>
      </c>
      <c r="G61" s="202">
        <v>17.87</v>
      </c>
      <c r="H61" s="202">
        <v>0</v>
      </c>
      <c r="I61" s="202">
        <v>5.71</v>
      </c>
      <c r="J61" s="202">
        <v>16.98</v>
      </c>
      <c r="K61" s="202">
        <v>41.42</v>
      </c>
      <c r="L61" s="202">
        <v>20.6</v>
      </c>
      <c r="M61" s="202">
        <v>0</v>
      </c>
      <c r="N61" s="202">
        <v>1.0900000000000001</v>
      </c>
      <c r="O61" s="202">
        <v>1.82</v>
      </c>
      <c r="P61" s="202">
        <v>2.48</v>
      </c>
      <c r="Q61" s="202">
        <v>2.4300000000000002</v>
      </c>
      <c r="R61" s="202">
        <v>2.59</v>
      </c>
      <c r="S61" s="202">
        <v>3.27</v>
      </c>
      <c r="T61" s="202">
        <v>0</v>
      </c>
      <c r="U61" s="202">
        <v>11.74</v>
      </c>
      <c r="V61" s="202">
        <v>2.39</v>
      </c>
      <c r="W61" s="202">
        <v>5.63</v>
      </c>
      <c r="X61" s="202">
        <v>17.489999999999998</v>
      </c>
      <c r="Y61" s="202">
        <v>0</v>
      </c>
      <c r="Z61" s="202">
        <v>38.14</v>
      </c>
      <c r="AA61" s="202">
        <v>11.32</v>
      </c>
      <c r="AB61" s="202">
        <v>0</v>
      </c>
      <c r="AC61" s="202">
        <v>0</v>
      </c>
      <c r="AD61" s="202">
        <v>7.83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9.23</v>
      </c>
      <c r="AL61" s="202">
        <v>0</v>
      </c>
      <c r="AM61" s="202">
        <v>0</v>
      </c>
      <c r="AN61" s="202">
        <v>0</v>
      </c>
      <c r="AO61" s="202">
        <v>122.4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</v>
      </c>
      <c r="E62" s="202">
        <v>0</v>
      </c>
      <c r="F62" s="202">
        <v>0</v>
      </c>
      <c r="G62" s="202">
        <v>17.87</v>
      </c>
      <c r="H62" s="202">
        <v>0</v>
      </c>
      <c r="I62" s="202">
        <v>5.71</v>
      </c>
      <c r="J62" s="202">
        <v>16.98</v>
      </c>
      <c r="K62" s="202">
        <v>48.68</v>
      </c>
      <c r="L62" s="202">
        <v>20.74</v>
      </c>
      <c r="M62" s="202">
        <v>0</v>
      </c>
      <c r="N62" s="202">
        <v>1.0900000000000001</v>
      </c>
      <c r="O62" s="202">
        <v>1.82</v>
      </c>
      <c r="P62" s="202">
        <v>2.48</v>
      </c>
      <c r="Q62" s="202">
        <v>2.4300000000000002</v>
      </c>
      <c r="R62" s="202">
        <v>2.59</v>
      </c>
      <c r="S62" s="202">
        <v>2.98</v>
      </c>
      <c r="T62" s="202">
        <v>0</v>
      </c>
      <c r="U62" s="202">
        <v>11.74</v>
      </c>
      <c r="V62" s="202">
        <v>2.39</v>
      </c>
      <c r="W62" s="202">
        <v>5.63</v>
      </c>
      <c r="X62" s="202">
        <v>17.489999999999998</v>
      </c>
      <c r="Y62" s="202">
        <v>0</v>
      </c>
      <c r="Z62" s="202">
        <v>38.14</v>
      </c>
      <c r="AA62" s="202">
        <v>11.32</v>
      </c>
      <c r="AB62" s="202">
        <v>0</v>
      </c>
      <c r="AC62" s="202">
        <v>0</v>
      </c>
      <c r="AD62" s="202">
        <v>7.83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9.23</v>
      </c>
      <c r="AL62" s="202">
        <v>0</v>
      </c>
      <c r="AM62" s="202">
        <v>0</v>
      </c>
      <c r="AN62" s="202">
        <v>0</v>
      </c>
      <c r="AO62" s="202">
        <v>122.4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</v>
      </c>
      <c r="E63" s="202">
        <v>0</v>
      </c>
      <c r="F63" s="202">
        <v>0</v>
      </c>
      <c r="G63" s="202">
        <v>17.87</v>
      </c>
      <c r="H63" s="202">
        <v>0</v>
      </c>
      <c r="I63" s="202">
        <v>5.71</v>
      </c>
      <c r="J63" s="202">
        <v>16.98</v>
      </c>
      <c r="K63" s="202">
        <v>48.68</v>
      </c>
      <c r="L63" s="202">
        <v>20.6</v>
      </c>
      <c r="M63" s="202">
        <v>0</v>
      </c>
      <c r="N63" s="202">
        <v>1.0900000000000001</v>
      </c>
      <c r="O63" s="202">
        <v>1.82</v>
      </c>
      <c r="P63" s="202">
        <v>2.48</v>
      </c>
      <c r="Q63" s="202">
        <v>2.2799999999999998</v>
      </c>
      <c r="R63" s="202">
        <v>2.59</v>
      </c>
      <c r="S63" s="202">
        <v>2.84</v>
      </c>
      <c r="T63" s="202">
        <v>0</v>
      </c>
      <c r="U63" s="202">
        <v>11.74</v>
      </c>
      <c r="V63" s="202">
        <v>2.4900000000000002</v>
      </c>
      <c r="W63" s="202">
        <v>5.63</v>
      </c>
      <c r="X63" s="202">
        <v>17.489999999999998</v>
      </c>
      <c r="Y63" s="202">
        <v>0</v>
      </c>
      <c r="Z63" s="202">
        <v>26.44</v>
      </c>
      <c r="AA63" s="202">
        <v>11.32</v>
      </c>
      <c r="AB63" s="202">
        <v>0</v>
      </c>
      <c r="AC63" s="202">
        <v>0</v>
      </c>
      <c r="AD63" s="202">
        <v>8.27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9.23</v>
      </c>
      <c r="AL63" s="202">
        <v>0</v>
      </c>
      <c r="AM63" s="202">
        <v>0</v>
      </c>
      <c r="AN63" s="202">
        <v>0</v>
      </c>
      <c r="AO63" s="202">
        <v>122.4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</v>
      </c>
      <c r="E64" s="202">
        <v>0</v>
      </c>
      <c r="F64" s="202">
        <v>0</v>
      </c>
      <c r="G64" s="202">
        <v>17.87</v>
      </c>
      <c r="H64" s="202">
        <v>0</v>
      </c>
      <c r="I64" s="202">
        <v>5.71</v>
      </c>
      <c r="J64" s="202">
        <v>16.98</v>
      </c>
      <c r="K64" s="202">
        <v>48.68</v>
      </c>
      <c r="L64" s="202">
        <v>20.6</v>
      </c>
      <c r="M64" s="202">
        <v>0</v>
      </c>
      <c r="N64" s="202">
        <v>1.0900000000000001</v>
      </c>
      <c r="O64" s="202">
        <v>1.82</v>
      </c>
      <c r="P64" s="202">
        <v>2.48</v>
      </c>
      <c r="Q64" s="202">
        <v>2.2799999999999998</v>
      </c>
      <c r="R64" s="202">
        <v>2.59</v>
      </c>
      <c r="S64" s="202">
        <v>2.84</v>
      </c>
      <c r="T64" s="202">
        <v>0</v>
      </c>
      <c r="U64" s="202">
        <v>11.74</v>
      </c>
      <c r="V64" s="202">
        <v>2.39</v>
      </c>
      <c r="W64" s="202">
        <v>5.63</v>
      </c>
      <c r="X64" s="202">
        <v>17.489999999999998</v>
      </c>
      <c r="Y64" s="202">
        <v>0</v>
      </c>
      <c r="Z64" s="202">
        <v>26.44</v>
      </c>
      <c r="AA64" s="202">
        <v>11.32</v>
      </c>
      <c r="AB64" s="202">
        <v>0</v>
      </c>
      <c r="AC64" s="202">
        <v>0</v>
      </c>
      <c r="AD64" s="202">
        <v>8.27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9.23</v>
      </c>
      <c r="AL64" s="202">
        <v>0</v>
      </c>
      <c r="AM64" s="202">
        <v>0</v>
      </c>
      <c r="AN64" s="202">
        <v>0</v>
      </c>
      <c r="AO64" s="202">
        <v>122.4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</v>
      </c>
      <c r="E65" s="202">
        <v>0</v>
      </c>
      <c r="F65" s="202">
        <v>0</v>
      </c>
      <c r="G65" s="202">
        <v>17.87</v>
      </c>
      <c r="H65" s="202">
        <v>0</v>
      </c>
      <c r="I65" s="202">
        <v>5.71</v>
      </c>
      <c r="J65" s="202">
        <v>16.98</v>
      </c>
      <c r="K65" s="202">
        <v>48.68</v>
      </c>
      <c r="L65" s="202">
        <v>20.74</v>
      </c>
      <c r="M65" s="202">
        <v>0</v>
      </c>
      <c r="N65" s="202">
        <v>1.0900000000000001</v>
      </c>
      <c r="O65" s="202">
        <v>1.82</v>
      </c>
      <c r="P65" s="202">
        <v>2.48</v>
      </c>
      <c r="Q65" s="202">
        <v>2.4300000000000002</v>
      </c>
      <c r="R65" s="202">
        <v>2.65</v>
      </c>
      <c r="S65" s="202">
        <v>2.98</v>
      </c>
      <c r="T65" s="202">
        <v>0</v>
      </c>
      <c r="U65" s="202">
        <v>11.74</v>
      </c>
      <c r="V65" s="202">
        <v>2.39</v>
      </c>
      <c r="W65" s="202">
        <v>5.63</v>
      </c>
      <c r="X65" s="202">
        <v>17.489999999999998</v>
      </c>
      <c r="Y65" s="202">
        <v>0</v>
      </c>
      <c r="Z65" s="202">
        <v>38.14</v>
      </c>
      <c r="AA65" s="202">
        <v>11.32</v>
      </c>
      <c r="AB65" s="202">
        <v>0</v>
      </c>
      <c r="AC65" s="202">
        <v>0</v>
      </c>
      <c r="AD65" s="202">
        <v>8.27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9.23</v>
      </c>
      <c r="AL65" s="202">
        <v>0</v>
      </c>
      <c r="AM65" s="202">
        <v>0</v>
      </c>
      <c r="AN65" s="202">
        <v>0</v>
      </c>
      <c r="AO65" s="202">
        <v>122.4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</v>
      </c>
      <c r="E66" s="202">
        <v>0</v>
      </c>
      <c r="F66" s="202">
        <v>0</v>
      </c>
      <c r="G66" s="202">
        <v>17.87</v>
      </c>
      <c r="H66" s="202">
        <v>0</v>
      </c>
      <c r="I66" s="202">
        <v>5.71</v>
      </c>
      <c r="J66" s="202">
        <v>16.98</v>
      </c>
      <c r="K66" s="202">
        <v>48.68</v>
      </c>
      <c r="L66" s="202">
        <v>20.84</v>
      </c>
      <c r="M66" s="202">
        <v>0</v>
      </c>
      <c r="N66" s="202">
        <v>1.0900000000000001</v>
      </c>
      <c r="O66" s="202">
        <v>1.82</v>
      </c>
      <c r="P66" s="202">
        <v>2.48</v>
      </c>
      <c r="Q66" s="202">
        <v>2.4300000000000002</v>
      </c>
      <c r="R66" s="202">
        <v>2.59</v>
      </c>
      <c r="S66" s="202">
        <v>2.98</v>
      </c>
      <c r="T66" s="202">
        <v>0</v>
      </c>
      <c r="U66" s="202">
        <v>11.74</v>
      </c>
      <c r="V66" s="202">
        <v>2.39</v>
      </c>
      <c r="W66" s="202">
        <v>5.63</v>
      </c>
      <c r="X66" s="202">
        <v>17.489999999999998</v>
      </c>
      <c r="Y66" s="202">
        <v>0</v>
      </c>
      <c r="Z66" s="202">
        <v>38.14</v>
      </c>
      <c r="AA66" s="202">
        <v>11.34</v>
      </c>
      <c r="AB66" s="202">
        <v>0</v>
      </c>
      <c r="AC66" s="202">
        <v>0</v>
      </c>
      <c r="AD66" s="202">
        <v>8.27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9.23</v>
      </c>
      <c r="AL66" s="202">
        <v>0</v>
      </c>
      <c r="AM66" s="202">
        <v>0</v>
      </c>
      <c r="AN66" s="202">
        <v>0</v>
      </c>
      <c r="AO66" s="202">
        <v>122.4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10.4</v>
      </c>
      <c r="E67" s="202">
        <v>0</v>
      </c>
      <c r="F67" s="202">
        <v>0</v>
      </c>
      <c r="G67" s="202">
        <v>17.87</v>
      </c>
      <c r="H67" s="202">
        <v>0</v>
      </c>
      <c r="I67" s="202">
        <v>5.71</v>
      </c>
      <c r="J67" s="202">
        <v>16.98</v>
      </c>
      <c r="K67" s="202">
        <v>48.68</v>
      </c>
      <c r="L67" s="202">
        <v>20.74</v>
      </c>
      <c r="M67" s="202">
        <v>0</v>
      </c>
      <c r="N67" s="202">
        <v>1.0900000000000001</v>
      </c>
      <c r="O67" s="202">
        <v>1.82</v>
      </c>
      <c r="P67" s="202">
        <v>2.48</v>
      </c>
      <c r="Q67" s="202">
        <v>2.4300000000000002</v>
      </c>
      <c r="R67" s="202">
        <v>2.59</v>
      </c>
      <c r="S67" s="202">
        <v>2.98</v>
      </c>
      <c r="T67" s="202">
        <v>0</v>
      </c>
      <c r="U67" s="202">
        <v>11.74</v>
      </c>
      <c r="V67" s="202">
        <v>0.19</v>
      </c>
      <c r="W67" s="202">
        <v>0.41</v>
      </c>
      <c r="X67" s="202">
        <v>2.14</v>
      </c>
      <c r="Y67" s="202">
        <v>0</v>
      </c>
      <c r="Z67" s="202">
        <v>38.14</v>
      </c>
      <c r="AA67" s="202">
        <v>11.34</v>
      </c>
      <c r="AB67" s="202">
        <v>0</v>
      </c>
      <c r="AC67" s="202">
        <v>0</v>
      </c>
      <c r="AD67" s="202">
        <v>8.27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10.26</v>
      </c>
      <c r="AL67" s="202">
        <v>0</v>
      </c>
      <c r="AM67" s="202">
        <v>0</v>
      </c>
      <c r="AN67" s="202">
        <v>0</v>
      </c>
      <c r="AO67" s="202">
        <v>122.4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10.4</v>
      </c>
      <c r="E68" s="202">
        <v>0</v>
      </c>
      <c r="F68" s="202">
        <v>0</v>
      </c>
      <c r="G68" s="202">
        <v>17.87</v>
      </c>
      <c r="H68" s="202">
        <v>0</v>
      </c>
      <c r="I68" s="202">
        <v>5.71</v>
      </c>
      <c r="J68" s="202">
        <v>16.98</v>
      </c>
      <c r="K68" s="202">
        <v>48.68</v>
      </c>
      <c r="L68" s="202">
        <v>20.74</v>
      </c>
      <c r="M68" s="202">
        <v>0</v>
      </c>
      <c r="N68" s="202">
        <v>1.0900000000000001</v>
      </c>
      <c r="O68" s="202">
        <v>1.82</v>
      </c>
      <c r="P68" s="202">
        <v>2.48</v>
      </c>
      <c r="Q68" s="202">
        <v>2.58</v>
      </c>
      <c r="R68" s="202">
        <v>2.59</v>
      </c>
      <c r="S68" s="202">
        <v>2.98</v>
      </c>
      <c r="T68" s="202">
        <v>0</v>
      </c>
      <c r="U68" s="202">
        <v>11.74</v>
      </c>
      <c r="V68" s="202">
        <v>0.19</v>
      </c>
      <c r="W68" s="202">
        <v>0.41</v>
      </c>
      <c r="X68" s="202">
        <v>2.14</v>
      </c>
      <c r="Y68" s="202">
        <v>0</v>
      </c>
      <c r="Z68" s="202">
        <v>2.5499999999999998</v>
      </c>
      <c r="AA68" s="202">
        <v>0.82</v>
      </c>
      <c r="AB68" s="202">
        <v>0</v>
      </c>
      <c r="AC68" s="202">
        <v>0</v>
      </c>
      <c r="AD68" s="202">
        <v>8.27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10.26</v>
      </c>
      <c r="AL68" s="202">
        <v>0</v>
      </c>
      <c r="AM68" s="202">
        <v>0</v>
      </c>
      <c r="AN68" s="202">
        <v>0</v>
      </c>
      <c r="AO68" s="202">
        <v>122.4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10.4</v>
      </c>
      <c r="E69" s="202">
        <v>0</v>
      </c>
      <c r="F69" s="202">
        <v>0</v>
      </c>
      <c r="G69" s="202">
        <v>17.87</v>
      </c>
      <c r="H69" s="202">
        <v>0</v>
      </c>
      <c r="I69" s="202">
        <v>5.71</v>
      </c>
      <c r="J69" s="202">
        <v>16.98</v>
      </c>
      <c r="K69" s="202">
        <v>49.23</v>
      </c>
      <c r="L69" s="202">
        <v>19.77</v>
      </c>
      <c r="M69" s="202">
        <v>0</v>
      </c>
      <c r="N69" s="202">
        <v>1.0900000000000001</v>
      </c>
      <c r="O69" s="202">
        <v>1.82</v>
      </c>
      <c r="P69" s="202">
        <v>2.48</v>
      </c>
      <c r="Q69" s="202">
        <v>0.19</v>
      </c>
      <c r="R69" s="202">
        <v>0.26</v>
      </c>
      <c r="S69" s="202">
        <v>0.24</v>
      </c>
      <c r="T69" s="202">
        <v>0</v>
      </c>
      <c r="U69" s="202">
        <v>12.31</v>
      </c>
      <c r="V69" s="202">
        <v>0.19</v>
      </c>
      <c r="W69" s="202">
        <v>0.41</v>
      </c>
      <c r="X69" s="202">
        <v>2.14</v>
      </c>
      <c r="Y69" s="202">
        <v>0</v>
      </c>
      <c r="Z69" s="202">
        <v>2.5499999999999998</v>
      </c>
      <c r="AA69" s="202">
        <v>0.82</v>
      </c>
      <c r="AB69" s="202">
        <v>0</v>
      </c>
      <c r="AC69" s="202">
        <v>0</v>
      </c>
      <c r="AD69" s="202">
        <v>8.27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10.26</v>
      </c>
      <c r="AL69" s="202">
        <v>0</v>
      </c>
      <c r="AM69" s="202">
        <v>0</v>
      </c>
      <c r="AN69" s="202">
        <v>0</v>
      </c>
      <c r="AO69" s="202">
        <v>122.4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10.4</v>
      </c>
      <c r="E70" s="202">
        <v>0</v>
      </c>
      <c r="F70" s="202">
        <v>0</v>
      </c>
      <c r="G70" s="202">
        <v>17.87</v>
      </c>
      <c r="H70" s="202">
        <v>0</v>
      </c>
      <c r="I70" s="202">
        <v>5.71</v>
      </c>
      <c r="J70" s="202">
        <v>16.98</v>
      </c>
      <c r="K70" s="202">
        <v>6.05</v>
      </c>
      <c r="L70" s="202">
        <v>1.54</v>
      </c>
      <c r="M70" s="202">
        <v>0</v>
      </c>
      <c r="N70" s="202">
        <v>1.0900000000000001</v>
      </c>
      <c r="O70" s="202">
        <v>1.82</v>
      </c>
      <c r="P70" s="202">
        <v>2.48</v>
      </c>
      <c r="Q70" s="202">
        <v>0.19</v>
      </c>
      <c r="R70" s="202">
        <v>0.19</v>
      </c>
      <c r="S70" s="202">
        <v>0.24</v>
      </c>
      <c r="T70" s="202">
        <v>0</v>
      </c>
      <c r="U70" s="202">
        <v>11.88</v>
      </c>
      <c r="V70" s="202">
        <v>0.19</v>
      </c>
      <c r="W70" s="202">
        <v>0.41</v>
      </c>
      <c r="X70" s="202">
        <v>2.14</v>
      </c>
      <c r="Y70" s="202">
        <v>0</v>
      </c>
      <c r="Z70" s="202">
        <v>2.5499999999999998</v>
      </c>
      <c r="AA70" s="202">
        <v>0.82</v>
      </c>
      <c r="AB70" s="202">
        <v>0</v>
      </c>
      <c r="AC70" s="202">
        <v>0</v>
      </c>
      <c r="AD70" s="202">
        <v>8.27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12.6</v>
      </c>
      <c r="AL70" s="202">
        <v>0</v>
      </c>
      <c r="AM70" s="202">
        <v>0</v>
      </c>
      <c r="AN70" s="202">
        <v>0</v>
      </c>
      <c r="AO70" s="202">
        <v>122.4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10.45</v>
      </c>
      <c r="E71" s="202">
        <v>0</v>
      </c>
      <c r="F71" s="202">
        <v>0</v>
      </c>
      <c r="G71" s="202">
        <v>17.87</v>
      </c>
      <c r="H71" s="202">
        <v>0</v>
      </c>
      <c r="I71" s="202">
        <v>5.71</v>
      </c>
      <c r="J71" s="202">
        <v>16.98</v>
      </c>
      <c r="K71" s="202">
        <v>49.83</v>
      </c>
      <c r="L71" s="202">
        <v>0.84</v>
      </c>
      <c r="M71" s="202">
        <v>0</v>
      </c>
      <c r="N71" s="202">
        <v>1.0900000000000001</v>
      </c>
      <c r="O71" s="202">
        <v>1.82</v>
      </c>
      <c r="P71" s="202">
        <v>2.48</v>
      </c>
      <c r="Q71" s="202">
        <v>2.33</v>
      </c>
      <c r="R71" s="202">
        <v>2.4900000000000002</v>
      </c>
      <c r="S71" s="202">
        <v>2.84</v>
      </c>
      <c r="T71" s="202">
        <v>0</v>
      </c>
      <c r="U71" s="202">
        <v>11.88</v>
      </c>
      <c r="V71" s="202">
        <v>0.19</v>
      </c>
      <c r="W71" s="202">
        <v>0.41</v>
      </c>
      <c r="X71" s="202">
        <v>2.14</v>
      </c>
      <c r="Y71" s="202">
        <v>0</v>
      </c>
      <c r="Z71" s="202">
        <v>2.5499999999999998</v>
      </c>
      <c r="AA71" s="202">
        <v>0.82</v>
      </c>
      <c r="AB71" s="202">
        <v>0</v>
      </c>
      <c r="AC71" s="202">
        <v>0</v>
      </c>
      <c r="AD71" s="202">
        <v>7.83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122.4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10.45</v>
      </c>
      <c r="E72" s="202">
        <v>0</v>
      </c>
      <c r="F72" s="202">
        <v>0</v>
      </c>
      <c r="G72" s="202">
        <v>17.87</v>
      </c>
      <c r="H72" s="202">
        <v>0</v>
      </c>
      <c r="I72" s="202">
        <v>5.71</v>
      </c>
      <c r="J72" s="202">
        <v>16.98</v>
      </c>
      <c r="K72" s="202">
        <v>56.2</v>
      </c>
      <c r="L72" s="202">
        <v>0.84</v>
      </c>
      <c r="M72" s="202">
        <v>0</v>
      </c>
      <c r="N72" s="202">
        <v>1.0900000000000001</v>
      </c>
      <c r="O72" s="202">
        <v>1.82</v>
      </c>
      <c r="P72" s="202">
        <v>2.48</v>
      </c>
      <c r="Q72" s="202">
        <v>2.33</v>
      </c>
      <c r="R72" s="202">
        <v>2.4900000000000002</v>
      </c>
      <c r="S72" s="202">
        <v>2.84</v>
      </c>
      <c r="T72" s="202">
        <v>0</v>
      </c>
      <c r="U72" s="202">
        <v>11.88</v>
      </c>
      <c r="V72" s="202">
        <v>0.19</v>
      </c>
      <c r="W72" s="202">
        <v>0.41</v>
      </c>
      <c r="X72" s="202">
        <v>2.14</v>
      </c>
      <c r="Y72" s="202">
        <v>0</v>
      </c>
      <c r="Z72" s="202">
        <v>2.5499999999999998</v>
      </c>
      <c r="AA72" s="202">
        <v>0.82</v>
      </c>
      <c r="AB72" s="202">
        <v>0</v>
      </c>
      <c r="AC72" s="202">
        <v>0</v>
      </c>
      <c r="AD72" s="202">
        <v>7.83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122.4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10.45</v>
      </c>
      <c r="E73" s="202">
        <v>0</v>
      </c>
      <c r="F73" s="202">
        <v>0</v>
      </c>
      <c r="G73" s="202">
        <v>17.87</v>
      </c>
      <c r="H73" s="202">
        <v>0</v>
      </c>
      <c r="I73" s="202">
        <v>5.71</v>
      </c>
      <c r="J73" s="202">
        <v>16.98</v>
      </c>
      <c r="K73" s="202">
        <v>56.2</v>
      </c>
      <c r="L73" s="202">
        <v>0.84</v>
      </c>
      <c r="M73" s="202">
        <v>0</v>
      </c>
      <c r="N73" s="202">
        <v>1.0900000000000001</v>
      </c>
      <c r="O73" s="202">
        <v>1.82</v>
      </c>
      <c r="P73" s="202">
        <v>2.48</v>
      </c>
      <c r="Q73" s="202">
        <v>2.33</v>
      </c>
      <c r="R73" s="202">
        <v>2.4900000000000002</v>
      </c>
      <c r="S73" s="202">
        <v>2.84</v>
      </c>
      <c r="T73" s="202">
        <v>0</v>
      </c>
      <c r="U73" s="202">
        <v>11.88</v>
      </c>
      <c r="V73" s="202">
        <v>0.19</v>
      </c>
      <c r="W73" s="202">
        <v>0.41</v>
      </c>
      <c r="X73" s="202">
        <v>2.14</v>
      </c>
      <c r="Y73" s="202">
        <v>0</v>
      </c>
      <c r="Z73" s="202">
        <v>2.5499999999999998</v>
      </c>
      <c r="AA73" s="202">
        <v>0.82</v>
      </c>
      <c r="AB73" s="202">
        <v>0</v>
      </c>
      <c r="AC73" s="202">
        <v>0</v>
      </c>
      <c r="AD73" s="202">
        <v>7.83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122.4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10.56</v>
      </c>
      <c r="E74" s="202">
        <v>0</v>
      </c>
      <c r="F74" s="202">
        <v>0</v>
      </c>
      <c r="G74" s="202">
        <v>17.87</v>
      </c>
      <c r="H74" s="202">
        <v>0</v>
      </c>
      <c r="I74" s="202">
        <v>5.71</v>
      </c>
      <c r="J74" s="202">
        <v>16.98</v>
      </c>
      <c r="K74" s="202">
        <v>56.2</v>
      </c>
      <c r="L74" s="202">
        <v>0.84</v>
      </c>
      <c r="M74" s="202">
        <v>0</v>
      </c>
      <c r="N74" s="202">
        <v>1.0900000000000001</v>
      </c>
      <c r="O74" s="202">
        <v>1.82</v>
      </c>
      <c r="P74" s="202">
        <v>2.48</v>
      </c>
      <c r="Q74" s="202">
        <v>2.33</v>
      </c>
      <c r="R74" s="202">
        <v>2.4900000000000002</v>
      </c>
      <c r="S74" s="202">
        <v>2.84</v>
      </c>
      <c r="T74" s="202">
        <v>0</v>
      </c>
      <c r="U74" s="202">
        <v>11.88</v>
      </c>
      <c r="V74" s="202">
        <v>0.19</v>
      </c>
      <c r="W74" s="202">
        <v>0.41</v>
      </c>
      <c r="X74" s="202">
        <v>2.14</v>
      </c>
      <c r="Y74" s="202">
        <v>0</v>
      </c>
      <c r="Z74" s="202">
        <v>2.5499999999999998</v>
      </c>
      <c r="AA74" s="202">
        <v>0.82</v>
      </c>
      <c r="AB74" s="202">
        <v>0</v>
      </c>
      <c r="AC74" s="202">
        <v>0</v>
      </c>
      <c r="AD74" s="202">
        <v>7.83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122.4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10.56</v>
      </c>
      <c r="E75" s="202">
        <v>0</v>
      </c>
      <c r="F75" s="202">
        <v>0</v>
      </c>
      <c r="G75" s="202">
        <v>17.87</v>
      </c>
      <c r="H75" s="202">
        <v>0</v>
      </c>
      <c r="I75" s="202">
        <v>5.71</v>
      </c>
      <c r="J75" s="202">
        <v>16.98</v>
      </c>
      <c r="K75" s="202">
        <v>26.08</v>
      </c>
      <c r="L75" s="202">
        <v>0.84</v>
      </c>
      <c r="M75" s="202">
        <v>0</v>
      </c>
      <c r="N75" s="202">
        <v>1.0900000000000001</v>
      </c>
      <c r="O75" s="202">
        <v>1.82</v>
      </c>
      <c r="P75" s="202">
        <v>2.48</v>
      </c>
      <c r="Q75" s="202">
        <v>0.19</v>
      </c>
      <c r="R75" s="202">
        <v>0.22</v>
      </c>
      <c r="S75" s="202">
        <v>0.27</v>
      </c>
      <c r="T75" s="202">
        <v>0</v>
      </c>
      <c r="U75" s="202">
        <v>11.88</v>
      </c>
      <c r="V75" s="202">
        <v>0.19</v>
      </c>
      <c r="W75" s="202">
        <v>0.41</v>
      </c>
      <c r="X75" s="202">
        <v>2.14</v>
      </c>
      <c r="Y75" s="202">
        <v>0</v>
      </c>
      <c r="Z75" s="202">
        <v>2.5499999999999998</v>
      </c>
      <c r="AA75" s="202">
        <v>0.82</v>
      </c>
      <c r="AB75" s="202">
        <v>0</v>
      </c>
      <c r="AC75" s="202">
        <v>0</v>
      </c>
      <c r="AD75" s="202">
        <v>7.83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126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10.56</v>
      </c>
      <c r="E76" s="202">
        <v>0</v>
      </c>
      <c r="F76" s="202">
        <v>0</v>
      </c>
      <c r="G76" s="202">
        <v>17.87</v>
      </c>
      <c r="H76" s="202">
        <v>0</v>
      </c>
      <c r="I76" s="202">
        <v>5.71</v>
      </c>
      <c r="J76" s="202">
        <v>16.98</v>
      </c>
      <c r="K76" s="202">
        <v>10.8</v>
      </c>
      <c r="L76" s="202">
        <v>0.84</v>
      </c>
      <c r="M76" s="202">
        <v>0</v>
      </c>
      <c r="N76" s="202">
        <v>1.0900000000000001</v>
      </c>
      <c r="O76" s="202">
        <v>1.82</v>
      </c>
      <c r="P76" s="202">
        <v>2.48</v>
      </c>
      <c r="Q76" s="202">
        <v>0.19</v>
      </c>
      <c r="R76" s="202">
        <v>0.19</v>
      </c>
      <c r="S76" s="202">
        <v>0.24</v>
      </c>
      <c r="T76" s="202">
        <v>0</v>
      </c>
      <c r="U76" s="202">
        <v>11.88</v>
      </c>
      <c r="V76" s="202">
        <v>0.19</v>
      </c>
      <c r="W76" s="202">
        <v>0.41</v>
      </c>
      <c r="X76" s="202">
        <v>2.14</v>
      </c>
      <c r="Y76" s="202">
        <v>0</v>
      </c>
      <c r="Z76" s="202">
        <v>2.5499999999999998</v>
      </c>
      <c r="AA76" s="202">
        <v>0.82</v>
      </c>
      <c r="AB76" s="202">
        <v>0</v>
      </c>
      <c r="AC76" s="202">
        <v>0</v>
      </c>
      <c r="AD76" s="202">
        <v>7.83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126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10.56</v>
      </c>
      <c r="E77" s="202">
        <v>0</v>
      </c>
      <c r="F77" s="202">
        <v>0</v>
      </c>
      <c r="G77" s="202">
        <v>17.87</v>
      </c>
      <c r="H77" s="202">
        <v>0</v>
      </c>
      <c r="I77" s="202">
        <v>5.71</v>
      </c>
      <c r="J77" s="202">
        <v>16.98</v>
      </c>
      <c r="K77" s="202">
        <v>4.74</v>
      </c>
      <c r="L77" s="202">
        <v>0.84</v>
      </c>
      <c r="M77" s="202">
        <v>0</v>
      </c>
      <c r="N77" s="202">
        <v>1.0900000000000001</v>
      </c>
      <c r="O77" s="202">
        <v>1.82</v>
      </c>
      <c r="P77" s="202">
        <v>2.48</v>
      </c>
      <c r="Q77" s="202">
        <v>0.19</v>
      </c>
      <c r="R77" s="202">
        <v>0.19</v>
      </c>
      <c r="S77" s="202">
        <v>0.24</v>
      </c>
      <c r="T77" s="202">
        <v>0</v>
      </c>
      <c r="U77" s="202">
        <v>11.88</v>
      </c>
      <c r="V77" s="202">
        <v>0.19</v>
      </c>
      <c r="W77" s="202">
        <v>0.41</v>
      </c>
      <c r="X77" s="202">
        <v>2.14</v>
      </c>
      <c r="Y77" s="202">
        <v>0</v>
      </c>
      <c r="Z77" s="202">
        <v>2.5499999999999998</v>
      </c>
      <c r="AA77" s="202">
        <v>0.82</v>
      </c>
      <c r="AB77" s="202">
        <v>0</v>
      </c>
      <c r="AC77" s="202">
        <v>0</v>
      </c>
      <c r="AD77" s="202">
        <v>7.83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126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10.56</v>
      </c>
      <c r="E78" s="202">
        <v>0</v>
      </c>
      <c r="F78" s="202">
        <v>0</v>
      </c>
      <c r="G78" s="202">
        <v>17.87</v>
      </c>
      <c r="H78" s="202">
        <v>0</v>
      </c>
      <c r="I78" s="202">
        <v>5.71</v>
      </c>
      <c r="J78" s="202">
        <v>16.98</v>
      </c>
      <c r="K78" s="202">
        <v>4.74</v>
      </c>
      <c r="L78" s="202">
        <v>0.84</v>
      </c>
      <c r="M78" s="202">
        <v>0</v>
      </c>
      <c r="N78" s="202">
        <v>1.0900000000000001</v>
      </c>
      <c r="O78" s="202">
        <v>1.82</v>
      </c>
      <c r="P78" s="202">
        <v>2.48</v>
      </c>
      <c r="Q78" s="202">
        <v>0.19</v>
      </c>
      <c r="R78" s="202">
        <v>0.19</v>
      </c>
      <c r="S78" s="202">
        <v>0.24</v>
      </c>
      <c r="T78" s="202">
        <v>0</v>
      </c>
      <c r="U78" s="202">
        <v>11.88</v>
      </c>
      <c r="V78" s="202">
        <v>0.19</v>
      </c>
      <c r="W78" s="202">
        <v>0.41</v>
      </c>
      <c r="X78" s="202">
        <v>2.14</v>
      </c>
      <c r="Y78" s="202">
        <v>0</v>
      </c>
      <c r="Z78" s="202">
        <v>2.5499999999999998</v>
      </c>
      <c r="AA78" s="202">
        <v>0.82</v>
      </c>
      <c r="AB78" s="202">
        <v>0</v>
      </c>
      <c r="AC78" s="202">
        <v>0</v>
      </c>
      <c r="AD78" s="202">
        <v>7.83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126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10.61</v>
      </c>
      <c r="E79" s="202">
        <v>0</v>
      </c>
      <c r="F79" s="202">
        <v>0</v>
      </c>
      <c r="G79" s="202">
        <v>17.87</v>
      </c>
      <c r="H79" s="202">
        <v>0</v>
      </c>
      <c r="I79" s="202">
        <v>5.71</v>
      </c>
      <c r="J79" s="202">
        <v>16.98</v>
      </c>
      <c r="K79" s="202">
        <v>27.37</v>
      </c>
      <c r="L79" s="202">
        <v>15.55</v>
      </c>
      <c r="M79" s="202">
        <v>0</v>
      </c>
      <c r="N79" s="202">
        <v>1.0900000000000001</v>
      </c>
      <c r="O79" s="202">
        <v>1.82</v>
      </c>
      <c r="P79" s="202">
        <v>2.48</v>
      </c>
      <c r="Q79" s="202">
        <v>2.33</v>
      </c>
      <c r="R79" s="202">
        <v>2.4500000000000002</v>
      </c>
      <c r="S79" s="202">
        <v>2.84</v>
      </c>
      <c r="T79" s="202">
        <v>0</v>
      </c>
      <c r="U79" s="202">
        <v>11.88</v>
      </c>
      <c r="V79" s="202">
        <v>0.19</v>
      </c>
      <c r="W79" s="202">
        <v>0.41</v>
      </c>
      <c r="X79" s="202">
        <v>2.14</v>
      </c>
      <c r="Y79" s="202">
        <v>0</v>
      </c>
      <c r="Z79" s="202">
        <v>2.5499999999999998</v>
      </c>
      <c r="AA79" s="202">
        <v>0.82</v>
      </c>
      <c r="AB79" s="202">
        <v>0</v>
      </c>
      <c r="AC79" s="202">
        <v>0</v>
      </c>
      <c r="AD79" s="202">
        <v>7.4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126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10.61</v>
      </c>
      <c r="E80" s="202">
        <v>0</v>
      </c>
      <c r="F80" s="202">
        <v>0</v>
      </c>
      <c r="G80" s="202">
        <v>17.87</v>
      </c>
      <c r="H80" s="202">
        <v>0</v>
      </c>
      <c r="I80" s="202">
        <v>5.71</v>
      </c>
      <c r="J80" s="202">
        <v>16.98</v>
      </c>
      <c r="K80" s="202">
        <v>47.67</v>
      </c>
      <c r="L80" s="202">
        <v>20.74</v>
      </c>
      <c r="M80" s="202">
        <v>0</v>
      </c>
      <c r="N80" s="202">
        <v>1.0900000000000001</v>
      </c>
      <c r="O80" s="202">
        <v>1.82</v>
      </c>
      <c r="P80" s="202">
        <v>2.48</v>
      </c>
      <c r="Q80" s="202">
        <v>2.33</v>
      </c>
      <c r="R80" s="202">
        <v>2.4900000000000002</v>
      </c>
      <c r="S80" s="202">
        <v>2.84</v>
      </c>
      <c r="T80" s="202">
        <v>0</v>
      </c>
      <c r="U80" s="202">
        <v>11.88</v>
      </c>
      <c r="V80" s="202">
        <v>0.19</v>
      </c>
      <c r="W80" s="202">
        <v>0.41</v>
      </c>
      <c r="X80" s="202">
        <v>2.14</v>
      </c>
      <c r="Y80" s="202">
        <v>0</v>
      </c>
      <c r="Z80" s="202">
        <v>2.5499999999999998</v>
      </c>
      <c r="AA80" s="202">
        <v>0.82</v>
      </c>
      <c r="AB80" s="202">
        <v>0</v>
      </c>
      <c r="AC80" s="202">
        <v>0</v>
      </c>
      <c r="AD80" s="202">
        <v>7.4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12.6</v>
      </c>
      <c r="AL80" s="202">
        <v>0</v>
      </c>
      <c r="AM80" s="202">
        <v>0</v>
      </c>
      <c r="AN80" s="202">
        <v>0</v>
      </c>
      <c r="AO80" s="202">
        <v>126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10.61</v>
      </c>
      <c r="E81" s="202">
        <v>0</v>
      </c>
      <c r="F81" s="202">
        <v>0</v>
      </c>
      <c r="G81" s="202">
        <v>17.87</v>
      </c>
      <c r="H81" s="202">
        <v>0</v>
      </c>
      <c r="I81" s="202">
        <v>5.71</v>
      </c>
      <c r="J81" s="202">
        <v>16.98</v>
      </c>
      <c r="K81" s="202">
        <v>49</v>
      </c>
      <c r="L81" s="202">
        <v>20.74</v>
      </c>
      <c r="M81" s="202">
        <v>0</v>
      </c>
      <c r="N81" s="202">
        <v>1.0900000000000001</v>
      </c>
      <c r="O81" s="202">
        <v>1.82</v>
      </c>
      <c r="P81" s="202">
        <v>2.48</v>
      </c>
      <c r="Q81" s="202">
        <v>2.33</v>
      </c>
      <c r="R81" s="202">
        <v>2.4900000000000002</v>
      </c>
      <c r="S81" s="202">
        <v>2.84</v>
      </c>
      <c r="T81" s="202">
        <v>0</v>
      </c>
      <c r="U81" s="202">
        <v>11.88</v>
      </c>
      <c r="V81" s="202">
        <v>0.19</v>
      </c>
      <c r="W81" s="202">
        <v>0.38</v>
      </c>
      <c r="X81" s="202">
        <v>2.14</v>
      </c>
      <c r="Y81" s="202">
        <v>0</v>
      </c>
      <c r="Z81" s="202">
        <v>2.5499999999999998</v>
      </c>
      <c r="AA81" s="202">
        <v>0.82</v>
      </c>
      <c r="AB81" s="202">
        <v>0</v>
      </c>
      <c r="AC81" s="202">
        <v>0</v>
      </c>
      <c r="AD81" s="202">
        <v>7.4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12.6</v>
      </c>
      <c r="AL81" s="202">
        <v>0</v>
      </c>
      <c r="AM81" s="202">
        <v>0</v>
      </c>
      <c r="AN81" s="202">
        <v>0</v>
      </c>
      <c r="AO81" s="202">
        <v>126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10.61</v>
      </c>
      <c r="E82" s="202">
        <v>0</v>
      </c>
      <c r="F82" s="202">
        <v>0</v>
      </c>
      <c r="G82" s="202">
        <v>17.87</v>
      </c>
      <c r="H82" s="202">
        <v>0</v>
      </c>
      <c r="I82" s="202">
        <v>5.71</v>
      </c>
      <c r="J82" s="202">
        <v>16.98</v>
      </c>
      <c r="K82" s="202">
        <v>49</v>
      </c>
      <c r="L82" s="202">
        <v>20.74</v>
      </c>
      <c r="M82" s="202">
        <v>0</v>
      </c>
      <c r="N82" s="202">
        <v>1.0900000000000001</v>
      </c>
      <c r="O82" s="202">
        <v>1.82</v>
      </c>
      <c r="P82" s="202">
        <v>2.48</v>
      </c>
      <c r="Q82" s="202">
        <v>2.33</v>
      </c>
      <c r="R82" s="202">
        <v>2.4900000000000002</v>
      </c>
      <c r="S82" s="202">
        <v>2.84</v>
      </c>
      <c r="T82" s="202">
        <v>0</v>
      </c>
      <c r="U82" s="202">
        <v>11.88</v>
      </c>
      <c r="V82" s="202">
        <v>0.19</v>
      </c>
      <c r="W82" s="202">
        <v>0.38</v>
      </c>
      <c r="X82" s="202">
        <v>2.14</v>
      </c>
      <c r="Y82" s="202">
        <v>0</v>
      </c>
      <c r="Z82" s="202">
        <v>2.5499999999999998</v>
      </c>
      <c r="AA82" s="202">
        <v>0.82</v>
      </c>
      <c r="AB82" s="202">
        <v>0</v>
      </c>
      <c r="AC82" s="202">
        <v>0</v>
      </c>
      <c r="AD82" s="202">
        <v>7.4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9.23</v>
      </c>
      <c r="AL82" s="202">
        <v>0</v>
      </c>
      <c r="AM82" s="202">
        <v>0</v>
      </c>
      <c r="AN82" s="202">
        <v>0</v>
      </c>
      <c r="AO82" s="202">
        <v>126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10.72</v>
      </c>
      <c r="E83" s="202">
        <v>0</v>
      </c>
      <c r="F83" s="202">
        <v>0</v>
      </c>
      <c r="G83" s="202">
        <v>17.87</v>
      </c>
      <c r="H83" s="202">
        <v>0</v>
      </c>
      <c r="I83" s="202">
        <v>5.71</v>
      </c>
      <c r="J83" s="202">
        <v>16.98</v>
      </c>
      <c r="K83" s="202">
        <v>48.45</v>
      </c>
      <c r="L83" s="202">
        <v>20.74</v>
      </c>
      <c r="M83" s="202">
        <v>0</v>
      </c>
      <c r="N83" s="202">
        <v>1.0900000000000001</v>
      </c>
      <c r="O83" s="202">
        <v>1.82</v>
      </c>
      <c r="P83" s="202">
        <v>2.48</v>
      </c>
      <c r="Q83" s="202">
        <v>2.33</v>
      </c>
      <c r="R83" s="202">
        <v>2.4900000000000002</v>
      </c>
      <c r="S83" s="202">
        <v>2.84</v>
      </c>
      <c r="T83" s="202">
        <v>0</v>
      </c>
      <c r="U83" s="202">
        <v>11.88</v>
      </c>
      <c r="V83" s="202">
        <v>0.19</v>
      </c>
      <c r="W83" s="202">
        <v>0.38</v>
      </c>
      <c r="X83" s="202">
        <v>2.14</v>
      </c>
      <c r="Y83" s="202">
        <v>0</v>
      </c>
      <c r="Z83" s="202">
        <v>2.5499999999999998</v>
      </c>
      <c r="AA83" s="202">
        <v>0.82</v>
      </c>
      <c r="AB83" s="202">
        <v>0</v>
      </c>
      <c r="AC83" s="202">
        <v>0</v>
      </c>
      <c r="AD83" s="202">
        <v>7.4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9.23</v>
      </c>
      <c r="AL83" s="202">
        <v>0</v>
      </c>
      <c r="AM83" s="202">
        <v>0</v>
      </c>
      <c r="AN83" s="202">
        <v>0</v>
      </c>
      <c r="AO83" s="202">
        <v>126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10.72</v>
      </c>
      <c r="E84" s="202">
        <v>0</v>
      </c>
      <c r="F84" s="202">
        <v>0</v>
      </c>
      <c r="G84" s="202">
        <v>17.87</v>
      </c>
      <c r="H84" s="202">
        <v>0</v>
      </c>
      <c r="I84" s="202">
        <v>5.71</v>
      </c>
      <c r="J84" s="202">
        <v>16.98</v>
      </c>
      <c r="K84" s="202">
        <v>48.45</v>
      </c>
      <c r="L84" s="202">
        <v>20.74</v>
      </c>
      <c r="M84" s="202">
        <v>0</v>
      </c>
      <c r="N84" s="202">
        <v>1.0900000000000001</v>
      </c>
      <c r="O84" s="202">
        <v>1.82</v>
      </c>
      <c r="P84" s="202">
        <v>2.48</v>
      </c>
      <c r="Q84" s="202">
        <v>2.33</v>
      </c>
      <c r="R84" s="202">
        <v>2.4900000000000002</v>
      </c>
      <c r="S84" s="202">
        <v>2.84</v>
      </c>
      <c r="T84" s="202">
        <v>0</v>
      </c>
      <c r="U84" s="202">
        <v>11.88</v>
      </c>
      <c r="V84" s="202">
        <v>0.19</v>
      </c>
      <c r="W84" s="202">
        <v>0.38</v>
      </c>
      <c r="X84" s="202">
        <v>2.14</v>
      </c>
      <c r="Y84" s="202">
        <v>0</v>
      </c>
      <c r="Z84" s="202">
        <v>2.5499999999999998</v>
      </c>
      <c r="AA84" s="202">
        <v>0.82</v>
      </c>
      <c r="AB84" s="202">
        <v>0</v>
      </c>
      <c r="AC84" s="202">
        <v>0</v>
      </c>
      <c r="AD84" s="202">
        <v>7.4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9.23</v>
      </c>
      <c r="AL84" s="202">
        <v>0</v>
      </c>
      <c r="AM84" s="202">
        <v>0</v>
      </c>
      <c r="AN84" s="202">
        <v>0</v>
      </c>
      <c r="AO84" s="202">
        <v>126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10.72</v>
      </c>
      <c r="E85" s="202">
        <v>0</v>
      </c>
      <c r="F85" s="202">
        <v>0</v>
      </c>
      <c r="G85" s="202">
        <v>17.87</v>
      </c>
      <c r="H85" s="202">
        <v>0</v>
      </c>
      <c r="I85" s="202">
        <v>5.71</v>
      </c>
      <c r="J85" s="202">
        <v>16.98</v>
      </c>
      <c r="K85" s="202">
        <v>48.45</v>
      </c>
      <c r="L85" s="202">
        <v>20.74</v>
      </c>
      <c r="M85" s="202">
        <v>0</v>
      </c>
      <c r="N85" s="202">
        <v>1.0900000000000001</v>
      </c>
      <c r="O85" s="202">
        <v>1.82</v>
      </c>
      <c r="P85" s="202">
        <v>2.48</v>
      </c>
      <c r="Q85" s="202">
        <v>2.33</v>
      </c>
      <c r="R85" s="202">
        <v>2.4900000000000002</v>
      </c>
      <c r="S85" s="202">
        <v>2.84</v>
      </c>
      <c r="T85" s="202">
        <v>0</v>
      </c>
      <c r="U85" s="202">
        <v>11.88</v>
      </c>
      <c r="V85" s="202">
        <v>0.19</v>
      </c>
      <c r="W85" s="202">
        <v>0.38</v>
      </c>
      <c r="X85" s="202">
        <v>2.14</v>
      </c>
      <c r="Y85" s="202">
        <v>0</v>
      </c>
      <c r="Z85" s="202">
        <v>2.5499999999999998</v>
      </c>
      <c r="AA85" s="202">
        <v>0.82</v>
      </c>
      <c r="AB85" s="202">
        <v>0</v>
      </c>
      <c r="AC85" s="202">
        <v>0</v>
      </c>
      <c r="AD85" s="202">
        <v>7.4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9.23</v>
      </c>
      <c r="AL85" s="202">
        <v>0</v>
      </c>
      <c r="AM85" s="202">
        <v>0</v>
      </c>
      <c r="AN85" s="202">
        <v>0</v>
      </c>
      <c r="AO85" s="202">
        <v>126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10.72</v>
      </c>
      <c r="E86" s="202">
        <v>0</v>
      </c>
      <c r="F86" s="202">
        <v>0</v>
      </c>
      <c r="G86" s="202">
        <v>17.87</v>
      </c>
      <c r="H86" s="202">
        <v>0</v>
      </c>
      <c r="I86" s="202">
        <v>5.71</v>
      </c>
      <c r="J86" s="202">
        <v>16.98</v>
      </c>
      <c r="K86" s="202">
        <v>48.45</v>
      </c>
      <c r="L86" s="202">
        <v>20.74</v>
      </c>
      <c r="M86" s="202">
        <v>0</v>
      </c>
      <c r="N86" s="202">
        <v>1.0900000000000001</v>
      </c>
      <c r="O86" s="202">
        <v>1.82</v>
      </c>
      <c r="P86" s="202">
        <v>2.48</v>
      </c>
      <c r="Q86" s="202">
        <v>2.33</v>
      </c>
      <c r="R86" s="202">
        <v>2.4900000000000002</v>
      </c>
      <c r="S86" s="202">
        <v>2.84</v>
      </c>
      <c r="T86" s="202">
        <v>0</v>
      </c>
      <c r="U86" s="202">
        <v>11.88</v>
      </c>
      <c r="V86" s="202">
        <v>0.19</v>
      </c>
      <c r="W86" s="202">
        <v>0.38</v>
      </c>
      <c r="X86" s="202">
        <v>2.14</v>
      </c>
      <c r="Y86" s="202">
        <v>0</v>
      </c>
      <c r="Z86" s="202">
        <v>2.5499999999999998</v>
      </c>
      <c r="AA86" s="202">
        <v>0.82</v>
      </c>
      <c r="AB86" s="202">
        <v>0</v>
      </c>
      <c r="AC86" s="202">
        <v>0</v>
      </c>
      <c r="AD86" s="202">
        <v>7.4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9.23</v>
      </c>
      <c r="AL86" s="202">
        <v>0</v>
      </c>
      <c r="AM86" s="202">
        <v>0</v>
      </c>
      <c r="AN86" s="202">
        <v>0</v>
      </c>
      <c r="AO86" s="202">
        <v>126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10.83</v>
      </c>
      <c r="E87" s="202">
        <v>0</v>
      </c>
      <c r="F87" s="202">
        <v>0</v>
      </c>
      <c r="G87" s="202">
        <v>17.87</v>
      </c>
      <c r="H87" s="202">
        <v>0</v>
      </c>
      <c r="I87" s="202">
        <v>5.71</v>
      </c>
      <c r="J87" s="202">
        <v>16.98</v>
      </c>
      <c r="K87" s="202">
        <v>55.02</v>
      </c>
      <c r="L87" s="202">
        <v>20.74</v>
      </c>
      <c r="M87" s="202">
        <v>0</v>
      </c>
      <c r="N87" s="202">
        <v>1.0900000000000001</v>
      </c>
      <c r="O87" s="202">
        <v>1.82</v>
      </c>
      <c r="P87" s="202">
        <v>2.48</v>
      </c>
      <c r="Q87" s="202">
        <v>2.33</v>
      </c>
      <c r="R87" s="202">
        <v>2.4900000000000002</v>
      </c>
      <c r="S87" s="202">
        <v>2.84</v>
      </c>
      <c r="T87" s="202">
        <v>0</v>
      </c>
      <c r="U87" s="202">
        <v>11.88</v>
      </c>
      <c r="V87" s="202">
        <v>0.19</v>
      </c>
      <c r="W87" s="202">
        <v>0.38</v>
      </c>
      <c r="X87" s="202">
        <v>2.14</v>
      </c>
      <c r="Y87" s="202">
        <v>0</v>
      </c>
      <c r="Z87" s="202">
        <v>2.5499999999999998</v>
      </c>
      <c r="AA87" s="202">
        <v>0.82</v>
      </c>
      <c r="AB87" s="202">
        <v>0</v>
      </c>
      <c r="AC87" s="202">
        <v>0</v>
      </c>
      <c r="AD87" s="202">
        <v>7.4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9.23</v>
      </c>
      <c r="AL87" s="202">
        <v>0</v>
      </c>
      <c r="AM87" s="202">
        <v>0</v>
      </c>
      <c r="AN87" s="202">
        <v>0</v>
      </c>
      <c r="AO87" s="202">
        <v>126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10.83</v>
      </c>
      <c r="E88" s="202">
        <v>0</v>
      </c>
      <c r="F88" s="202">
        <v>0</v>
      </c>
      <c r="G88" s="202">
        <v>17.87</v>
      </c>
      <c r="H88" s="202">
        <v>0</v>
      </c>
      <c r="I88" s="202">
        <v>5.71</v>
      </c>
      <c r="J88" s="202">
        <v>16.98</v>
      </c>
      <c r="K88" s="202">
        <v>50.66</v>
      </c>
      <c r="L88" s="202">
        <v>20.74</v>
      </c>
      <c r="M88" s="202">
        <v>0</v>
      </c>
      <c r="N88" s="202">
        <v>1.0900000000000001</v>
      </c>
      <c r="O88" s="202">
        <v>1.82</v>
      </c>
      <c r="P88" s="202">
        <v>2.48</v>
      </c>
      <c r="Q88" s="202">
        <v>2.33</v>
      </c>
      <c r="R88" s="202">
        <v>2.4900000000000002</v>
      </c>
      <c r="S88" s="202">
        <v>2.84</v>
      </c>
      <c r="T88" s="202">
        <v>0</v>
      </c>
      <c r="U88" s="202">
        <v>11.88</v>
      </c>
      <c r="V88" s="202">
        <v>0.19</v>
      </c>
      <c r="W88" s="202">
        <v>0.38</v>
      </c>
      <c r="X88" s="202">
        <v>2.14</v>
      </c>
      <c r="Y88" s="202">
        <v>0</v>
      </c>
      <c r="Z88" s="202">
        <v>2.5499999999999998</v>
      </c>
      <c r="AA88" s="202">
        <v>0.82</v>
      </c>
      <c r="AB88" s="202">
        <v>0</v>
      </c>
      <c r="AC88" s="202">
        <v>0</v>
      </c>
      <c r="AD88" s="202">
        <v>7.4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9.23</v>
      </c>
      <c r="AL88" s="202">
        <v>0</v>
      </c>
      <c r="AM88" s="202">
        <v>0</v>
      </c>
      <c r="AN88" s="202">
        <v>0</v>
      </c>
      <c r="AO88" s="202">
        <v>126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10.83</v>
      </c>
      <c r="E89" s="202">
        <v>0</v>
      </c>
      <c r="F89" s="202">
        <v>0</v>
      </c>
      <c r="G89" s="202">
        <v>17.87</v>
      </c>
      <c r="H89" s="202">
        <v>0</v>
      </c>
      <c r="I89" s="202">
        <v>5.71</v>
      </c>
      <c r="J89" s="202">
        <v>16.98</v>
      </c>
      <c r="K89" s="202">
        <v>50.27</v>
      </c>
      <c r="L89" s="202">
        <v>20.74</v>
      </c>
      <c r="M89" s="202">
        <v>0</v>
      </c>
      <c r="N89" s="202">
        <v>1.0900000000000001</v>
      </c>
      <c r="O89" s="202">
        <v>1.82</v>
      </c>
      <c r="P89" s="202">
        <v>2.48</v>
      </c>
      <c r="Q89" s="202">
        <v>2.33</v>
      </c>
      <c r="R89" s="202">
        <v>2.4900000000000002</v>
      </c>
      <c r="S89" s="202">
        <v>2.84</v>
      </c>
      <c r="T89" s="202">
        <v>0</v>
      </c>
      <c r="U89" s="202">
        <v>11.88</v>
      </c>
      <c r="V89" s="202">
        <v>0.19</v>
      </c>
      <c r="W89" s="202">
        <v>0.38</v>
      </c>
      <c r="X89" s="202">
        <v>2.14</v>
      </c>
      <c r="Y89" s="202">
        <v>0</v>
      </c>
      <c r="Z89" s="202">
        <v>2.5499999999999998</v>
      </c>
      <c r="AA89" s="202">
        <v>0.82</v>
      </c>
      <c r="AB89" s="202">
        <v>0</v>
      </c>
      <c r="AC89" s="202">
        <v>0</v>
      </c>
      <c r="AD89" s="202">
        <v>7.4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9.23</v>
      </c>
      <c r="AL89" s="202">
        <v>0</v>
      </c>
      <c r="AM89" s="202">
        <v>0</v>
      </c>
      <c r="AN89" s="202">
        <v>0</v>
      </c>
      <c r="AO89" s="202">
        <v>126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10.83</v>
      </c>
      <c r="E90" s="202">
        <v>0</v>
      </c>
      <c r="F90" s="202">
        <v>0</v>
      </c>
      <c r="G90" s="202">
        <v>17.87</v>
      </c>
      <c r="H90" s="202">
        <v>0</v>
      </c>
      <c r="I90" s="202">
        <v>5.71</v>
      </c>
      <c r="J90" s="202">
        <v>16.98</v>
      </c>
      <c r="K90" s="202">
        <v>50.27</v>
      </c>
      <c r="L90" s="202">
        <v>20.74</v>
      </c>
      <c r="M90" s="202">
        <v>0</v>
      </c>
      <c r="N90" s="202">
        <v>1.0900000000000001</v>
      </c>
      <c r="O90" s="202">
        <v>1.82</v>
      </c>
      <c r="P90" s="202">
        <v>2.48</v>
      </c>
      <c r="Q90" s="202">
        <v>2.33</v>
      </c>
      <c r="R90" s="202">
        <v>2.4900000000000002</v>
      </c>
      <c r="S90" s="202">
        <v>2.84</v>
      </c>
      <c r="T90" s="202">
        <v>0</v>
      </c>
      <c r="U90" s="202">
        <v>11.88</v>
      </c>
      <c r="V90" s="202">
        <v>0.19</v>
      </c>
      <c r="W90" s="202">
        <v>0.38</v>
      </c>
      <c r="X90" s="202">
        <v>2.14</v>
      </c>
      <c r="Y90" s="202">
        <v>0</v>
      </c>
      <c r="Z90" s="202">
        <v>2.5499999999999998</v>
      </c>
      <c r="AA90" s="202">
        <v>0.82</v>
      </c>
      <c r="AB90" s="202">
        <v>0</v>
      </c>
      <c r="AC90" s="202">
        <v>0</v>
      </c>
      <c r="AD90" s="202">
        <v>7.4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9.23</v>
      </c>
      <c r="AL90" s="202">
        <v>0</v>
      </c>
      <c r="AM90" s="202">
        <v>0</v>
      </c>
      <c r="AN90" s="202">
        <v>0</v>
      </c>
      <c r="AO90" s="202">
        <v>126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10.83</v>
      </c>
      <c r="E91" s="202">
        <v>0</v>
      </c>
      <c r="F91" s="202">
        <v>0</v>
      </c>
      <c r="G91" s="202">
        <v>17.87</v>
      </c>
      <c r="H91" s="202">
        <v>0</v>
      </c>
      <c r="I91" s="202">
        <v>5.71</v>
      </c>
      <c r="J91" s="202">
        <v>16.98</v>
      </c>
      <c r="K91" s="202">
        <v>50.27</v>
      </c>
      <c r="L91" s="202">
        <v>20.74</v>
      </c>
      <c r="M91" s="202">
        <v>0</v>
      </c>
      <c r="N91" s="202">
        <v>1.0900000000000001</v>
      </c>
      <c r="O91" s="202">
        <v>1.82</v>
      </c>
      <c r="P91" s="202">
        <v>2.48</v>
      </c>
      <c r="Q91" s="202">
        <v>2.33</v>
      </c>
      <c r="R91" s="202">
        <v>2.4900000000000002</v>
      </c>
      <c r="S91" s="202">
        <v>2.84</v>
      </c>
      <c r="T91" s="202">
        <v>0</v>
      </c>
      <c r="U91" s="202">
        <v>11.88</v>
      </c>
      <c r="V91" s="202">
        <v>2.34</v>
      </c>
      <c r="W91" s="202">
        <v>0.38</v>
      </c>
      <c r="X91" s="202">
        <v>2.14</v>
      </c>
      <c r="Y91" s="202">
        <v>0</v>
      </c>
      <c r="Z91" s="202">
        <v>4.38</v>
      </c>
      <c r="AA91" s="202">
        <v>1.36</v>
      </c>
      <c r="AB91" s="202">
        <v>0</v>
      </c>
      <c r="AC91" s="202">
        <v>0</v>
      </c>
      <c r="AD91" s="202">
        <v>7.4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126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10.83</v>
      </c>
      <c r="E92" s="202">
        <v>0</v>
      </c>
      <c r="F92" s="202">
        <v>0</v>
      </c>
      <c r="G92" s="202">
        <v>17.87</v>
      </c>
      <c r="H92" s="202">
        <v>0</v>
      </c>
      <c r="I92" s="202">
        <v>5.71</v>
      </c>
      <c r="J92" s="202">
        <v>16.98</v>
      </c>
      <c r="K92" s="202">
        <v>50.27</v>
      </c>
      <c r="L92" s="202">
        <v>20.74</v>
      </c>
      <c r="M92" s="202">
        <v>0</v>
      </c>
      <c r="N92" s="202">
        <v>1.0900000000000001</v>
      </c>
      <c r="O92" s="202">
        <v>1.82</v>
      </c>
      <c r="P92" s="202">
        <v>2.48</v>
      </c>
      <c r="Q92" s="202">
        <v>2.33</v>
      </c>
      <c r="R92" s="202">
        <v>2.4900000000000002</v>
      </c>
      <c r="S92" s="202">
        <v>2.84</v>
      </c>
      <c r="T92" s="202">
        <v>0</v>
      </c>
      <c r="U92" s="202">
        <v>11.88</v>
      </c>
      <c r="V92" s="202">
        <v>2.39</v>
      </c>
      <c r="W92" s="202">
        <v>0.38</v>
      </c>
      <c r="X92" s="202">
        <v>2.14</v>
      </c>
      <c r="Y92" s="202">
        <v>0</v>
      </c>
      <c r="Z92" s="202">
        <v>4.38</v>
      </c>
      <c r="AA92" s="202">
        <v>1.36</v>
      </c>
      <c r="AB92" s="202">
        <v>0</v>
      </c>
      <c r="AC92" s="202">
        <v>0</v>
      </c>
      <c r="AD92" s="202">
        <v>7.4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126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10.83</v>
      </c>
      <c r="E93" s="202">
        <v>0</v>
      </c>
      <c r="F93" s="202">
        <v>0</v>
      </c>
      <c r="G93" s="202">
        <v>17.87</v>
      </c>
      <c r="H93" s="202">
        <v>0</v>
      </c>
      <c r="I93" s="202">
        <v>5.71</v>
      </c>
      <c r="J93" s="202">
        <v>16.98</v>
      </c>
      <c r="K93" s="202">
        <v>50.27</v>
      </c>
      <c r="L93" s="202">
        <v>20.74</v>
      </c>
      <c r="M93" s="202">
        <v>0</v>
      </c>
      <c r="N93" s="202">
        <v>1.0900000000000001</v>
      </c>
      <c r="O93" s="202">
        <v>1.82</v>
      </c>
      <c r="P93" s="202">
        <v>2.48</v>
      </c>
      <c r="Q93" s="202">
        <v>2.33</v>
      </c>
      <c r="R93" s="202">
        <v>2.4900000000000002</v>
      </c>
      <c r="S93" s="202">
        <v>2.84</v>
      </c>
      <c r="T93" s="202">
        <v>0</v>
      </c>
      <c r="U93" s="202">
        <v>11.88</v>
      </c>
      <c r="V93" s="202">
        <v>0.75</v>
      </c>
      <c r="W93" s="202">
        <v>0.38</v>
      </c>
      <c r="X93" s="202">
        <v>2.14</v>
      </c>
      <c r="Y93" s="202">
        <v>0</v>
      </c>
      <c r="Z93" s="202">
        <v>2.5499999999999998</v>
      </c>
      <c r="AA93" s="202">
        <v>0.82</v>
      </c>
      <c r="AB93" s="202">
        <v>0</v>
      </c>
      <c r="AC93" s="202">
        <v>0</v>
      </c>
      <c r="AD93" s="202">
        <v>7.4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9.23</v>
      </c>
      <c r="AL93" s="202">
        <v>0</v>
      </c>
      <c r="AM93" s="202">
        <v>0</v>
      </c>
      <c r="AN93" s="202">
        <v>0</v>
      </c>
      <c r="AO93" s="202">
        <v>126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10.83</v>
      </c>
      <c r="E94" s="202">
        <v>0</v>
      </c>
      <c r="F94" s="202">
        <v>0</v>
      </c>
      <c r="G94" s="202">
        <v>17.87</v>
      </c>
      <c r="H94" s="202">
        <v>0</v>
      </c>
      <c r="I94" s="202">
        <v>5.71</v>
      </c>
      <c r="J94" s="202">
        <v>16.98</v>
      </c>
      <c r="K94" s="202">
        <v>50.27</v>
      </c>
      <c r="L94" s="202">
        <v>20.74</v>
      </c>
      <c r="M94" s="202">
        <v>0</v>
      </c>
      <c r="N94" s="202">
        <v>1.0900000000000001</v>
      </c>
      <c r="O94" s="202">
        <v>1.82</v>
      </c>
      <c r="P94" s="202">
        <v>2.48</v>
      </c>
      <c r="Q94" s="202">
        <v>2.33</v>
      </c>
      <c r="R94" s="202">
        <v>2.4900000000000002</v>
      </c>
      <c r="S94" s="202">
        <v>2.84</v>
      </c>
      <c r="T94" s="202">
        <v>0</v>
      </c>
      <c r="U94" s="202">
        <v>11.88</v>
      </c>
      <c r="V94" s="202">
        <v>0.19</v>
      </c>
      <c r="W94" s="202">
        <v>0.38</v>
      </c>
      <c r="X94" s="202">
        <v>2.14</v>
      </c>
      <c r="Y94" s="202">
        <v>0</v>
      </c>
      <c r="Z94" s="202">
        <v>2.5499999999999998</v>
      </c>
      <c r="AA94" s="202">
        <v>0.82</v>
      </c>
      <c r="AB94" s="202">
        <v>0</v>
      </c>
      <c r="AC94" s="202">
        <v>0</v>
      </c>
      <c r="AD94" s="202">
        <v>7.4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9.23</v>
      </c>
      <c r="AL94" s="202">
        <v>0</v>
      </c>
      <c r="AM94" s="202">
        <v>0</v>
      </c>
      <c r="AN94" s="202">
        <v>0</v>
      </c>
      <c r="AO94" s="202">
        <v>126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10.88</v>
      </c>
      <c r="E95" s="202">
        <v>0</v>
      </c>
      <c r="F95" s="202">
        <v>0</v>
      </c>
      <c r="G95" s="202">
        <v>17.87</v>
      </c>
      <c r="H95" s="202">
        <v>0</v>
      </c>
      <c r="I95" s="202">
        <v>5.71</v>
      </c>
      <c r="J95" s="202">
        <v>16.98</v>
      </c>
      <c r="K95" s="202">
        <v>57.41</v>
      </c>
      <c r="L95" s="202">
        <v>20.74</v>
      </c>
      <c r="M95" s="202">
        <v>0</v>
      </c>
      <c r="N95" s="202">
        <v>1.0900000000000001</v>
      </c>
      <c r="O95" s="202">
        <v>1.82</v>
      </c>
      <c r="P95" s="202">
        <v>2.48</v>
      </c>
      <c r="Q95" s="202">
        <v>2.33</v>
      </c>
      <c r="R95" s="202">
        <v>2.4900000000000002</v>
      </c>
      <c r="S95" s="202">
        <v>2.84</v>
      </c>
      <c r="T95" s="202">
        <v>0</v>
      </c>
      <c r="U95" s="202">
        <v>11.88</v>
      </c>
      <c r="V95" s="202">
        <v>0.19</v>
      </c>
      <c r="W95" s="202">
        <v>0.38</v>
      </c>
      <c r="X95" s="202">
        <v>2.14</v>
      </c>
      <c r="Y95" s="202">
        <v>0</v>
      </c>
      <c r="Z95" s="202">
        <v>2.5499999999999998</v>
      </c>
      <c r="AA95" s="202">
        <v>0.82</v>
      </c>
      <c r="AB95" s="202">
        <v>0</v>
      </c>
      <c r="AC95" s="202">
        <v>0</v>
      </c>
      <c r="AD95" s="202">
        <v>7.4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9.23</v>
      </c>
      <c r="AL95" s="202">
        <v>0</v>
      </c>
      <c r="AM95" s="202">
        <v>0</v>
      </c>
      <c r="AN95" s="202">
        <v>0</v>
      </c>
      <c r="AO95" s="202">
        <v>126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10.88</v>
      </c>
      <c r="E96" s="202">
        <v>0</v>
      </c>
      <c r="F96" s="202">
        <v>0</v>
      </c>
      <c r="G96" s="202">
        <v>17.87</v>
      </c>
      <c r="H96" s="202">
        <v>0</v>
      </c>
      <c r="I96" s="202">
        <v>5.71</v>
      </c>
      <c r="J96" s="202">
        <v>16.98</v>
      </c>
      <c r="K96" s="202">
        <v>64.56</v>
      </c>
      <c r="L96" s="202">
        <v>20.74</v>
      </c>
      <c r="M96" s="202">
        <v>0</v>
      </c>
      <c r="N96" s="202">
        <v>1.0900000000000001</v>
      </c>
      <c r="O96" s="202">
        <v>1.82</v>
      </c>
      <c r="P96" s="202">
        <v>2.48</v>
      </c>
      <c r="Q96" s="202">
        <v>2.33</v>
      </c>
      <c r="R96" s="202">
        <v>2.4900000000000002</v>
      </c>
      <c r="S96" s="202">
        <v>2.84</v>
      </c>
      <c r="T96" s="202">
        <v>0</v>
      </c>
      <c r="U96" s="202">
        <v>11.88</v>
      </c>
      <c r="V96" s="202">
        <v>0.19</v>
      </c>
      <c r="W96" s="202">
        <v>0.38</v>
      </c>
      <c r="X96" s="202">
        <v>2.14</v>
      </c>
      <c r="Y96" s="202">
        <v>0</v>
      </c>
      <c r="Z96" s="202">
        <v>2.5499999999999998</v>
      </c>
      <c r="AA96" s="202">
        <v>8.4499999999999993</v>
      </c>
      <c r="AB96" s="202">
        <v>0</v>
      </c>
      <c r="AC96" s="202">
        <v>0</v>
      </c>
      <c r="AD96" s="202">
        <v>7.4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9.23</v>
      </c>
      <c r="AL96" s="202">
        <v>0</v>
      </c>
      <c r="AM96" s="202">
        <v>0</v>
      </c>
      <c r="AN96" s="202">
        <v>0</v>
      </c>
      <c r="AO96" s="202">
        <v>126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10.88</v>
      </c>
      <c r="E97" s="202">
        <v>0</v>
      </c>
      <c r="F97" s="202">
        <v>0</v>
      </c>
      <c r="G97" s="202">
        <v>17.87</v>
      </c>
      <c r="H97" s="202">
        <v>0</v>
      </c>
      <c r="I97" s="202">
        <v>5.71</v>
      </c>
      <c r="J97" s="202">
        <v>16.98</v>
      </c>
      <c r="K97" s="202">
        <v>71.709999999999994</v>
      </c>
      <c r="L97" s="202">
        <v>20.74</v>
      </c>
      <c r="M97" s="202">
        <v>0</v>
      </c>
      <c r="N97" s="202">
        <v>1.0900000000000001</v>
      </c>
      <c r="O97" s="202">
        <v>1.82</v>
      </c>
      <c r="P97" s="202">
        <v>2.48</v>
      </c>
      <c r="Q97" s="202">
        <v>2.33</v>
      </c>
      <c r="R97" s="202">
        <v>2.4900000000000002</v>
      </c>
      <c r="S97" s="202">
        <v>2.84</v>
      </c>
      <c r="T97" s="202">
        <v>0</v>
      </c>
      <c r="U97" s="202">
        <v>11.88</v>
      </c>
      <c r="V97" s="202">
        <v>0.19</v>
      </c>
      <c r="W97" s="202">
        <v>0.38</v>
      </c>
      <c r="X97" s="202">
        <v>2.14</v>
      </c>
      <c r="Y97" s="202">
        <v>0</v>
      </c>
      <c r="Z97" s="202">
        <v>8.25</v>
      </c>
      <c r="AA97" s="202">
        <v>11.32</v>
      </c>
      <c r="AB97" s="202">
        <v>0</v>
      </c>
      <c r="AC97" s="202">
        <v>0</v>
      </c>
      <c r="AD97" s="202">
        <v>7.4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9.23</v>
      </c>
      <c r="AL97" s="202">
        <v>0</v>
      </c>
      <c r="AM97" s="202">
        <v>0</v>
      </c>
      <c r="AN97" s="202">
        <v>0</v>
      </c>
      <c r="AO97" s="202">
        <v>126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10.88</v>
      </c>
      <c r="E98" s="202">
        <v>0</v>
      </c>
      <c r="F98" s="202">
        <v>0</v>
      </c>
      <c r="G98" s="202">
        <v>17.87</v>
      </c>
      <c r="H98" s="202">
        <v>0</v>
      </c>
      <c r="I98" s="202">
        <v>5.71</v>
      </c>
      <c r="J98" s="202">
        <v>16.98</v>
      </c>
      <c r="K98" s="202">
        <v>78.86</v>
      </c>
      <c r="L98" s="202">
        <v>20.74</v>
      </c>
      <c r="M98" s="202">
        <v>0</v>
      </c>
      <c r="N98" s="202">
        <v>1.0900000000000001</v>
      </c>
      <c r="O98" s="202">
        <v>1.82</v>
      </c>
      <c r="P98" s="202">
        <v>2.48</v>
      </c>
      <c r="Q98" s="202">
        <v>2.33</v>
      </c>
      <c r="R98" s="202">
        <v>2.4900000000000002</v>
      </c>
      <c r="S98" s="202">
        <v>2.84</v>
      </c>
      <c r="T98" s="202">
        <v>0</v>
      </c>
      <c r="U98" s="202">
        <v>11.88</v>
      </c>
      <c r="V98" s="202">
        <v>0.19</v>
      </c>
      <c r="W98" s="202">
        <v>0.38</v>
      </c>
      <c r="X98" s="202">
        <v>2.14</v>
      </c>
      <c r="Y98" s="202">
        <v>0</v>
      </c>
      <c r="Z98" s="202">
        <v>15</v>
      </c>
      <c r="AA98" s="202">
        <v>11.32</v>
      </c>
      <c r="AB98" s="202">
        <v>0</v>
      </c>
      <c r="AC98" s="202">
        <v>0</v>
      </c>
      <c r="AD98" s="202">
        <v>7.4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9.23</v>
      </c>
      <c r="AL98" s="202">
        <v>0</v>
      </c>
      <c r="AM98" s="202">
        <v>0</v>
      </c>
      <c r="AN98" s="202">
        <v>0</v>
      </c>
      <c r="AO98" s="202">
        <v>126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0.25710749999999993</v>
      </c>
      <c r="E99">
        <f t="shared" si="0"/>
        <v>0</v>
      </c>
      <c r="F99">
        <f t="shared" si="0"/>
        <v>0</v>
      </c>
      <c r="G99">
        <f t="shared" si="0"/>
        <v>0.42887999999999898</v>
      </c>
      <c r="H99">
        <f t="shared" si="0"/>
        <v>0</v>
      </c>
      <c r="I99">
        <f t="shared" si="0"/>
        <v>0.13703999999999986</v>
      </c>
      <c r="J99">
        <f t="shared" si="0"/>
        <v>0.40752000000000033</v>
      </c>
      <c r="K99">
        <f t="shared" si="0"/>
        <v>1.0201049999999987</v>
      </c>
      <c r="L99">
        <f t="shared" si="0"/>
        <v>0.65946749999999899</v>
      </c>
      <c r="M99">
        <f t="shared" si="0"/>
        <v>0</v>
      </c>
      <c r="N99">
        <f t="shared" si="0"/>
        <v>2.6160000000000058E-2</v>
      </c>
      <c r="O99">
        <f t="shared" si="0"/>
        <v>4.3679999999999899E-2</v>
      </c>
      <c r="P99">
        <f t="shared" si="0"/>
        <v>9.87100000000002E-2</v>
      </c>
      <c r="Q99">
        <f t="shared" si="0"/>
        <v>5.0622500000000112E-2</v>
      </c>
      <c r="R99">
        <f t="shared" si="0"/>
        <v>5.4390000000000077E-2</v>
      </c>
      <c r="S99">
        <f t="shared" si="0"/>
        <v>6.2035000000000055E-2</v>
      </c>
      <c r="T99">
        <f t="shared" si="0"/>
        <v>0</v>
      </c>
      <c r="U99">
        <f t="shared" si="0"/>
        <v>0.28176000000000007</v>
      </c>
      <c r="V99">
        <f t="shared" si="0"/>
        <v>2.294249999999997E-2</v>
      </c>
      <c r="W99">
        <f t="shared" si="0"/>
        <v>3.6852499999999927E-2</v>
      </c>
      <c r="X99">
        <f t="shared" si="0"/>
        <v>9.0229999999999908E-2</v>
      </c>
      <c r="Y99">
        <f t="shared" si="0"/>
        <v>0</v>
      </c>
      <c r="Z99">
        <f t="shared" si="0"/>
        <v>0.45831749999999971</v>
      </c>
      <c r="AA99">
        <f t="shared" si="0"/>
        <v>0.16495500000000041</v>
      </c>
      <c r="AB99">
        <f t="shared" si="0"/>
        <v>0</v>
      </c>
      <c r="AC99">
        <f t="shared" si="0"/>
        <v>0</v>
      </c>
      <c r="AD99">
        <f t="shared" si="0"/>
        <v>0.20624499999999982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0.51367750000000023</v>
      </c>
      <c r="AL99">
        <f t="shared" si="0"/>
        <v>0</v>
      </c>
      <c r="AM99">
        <f t="shared" si="0"/>
        <v>4.5899999999999996E-2</v>
      </c>
      <c r="AN99">
        <f t="shared" si="0"/>
        <v>0</v>
      </c>
      <c r="AO99">
        <f t="shared" si="0"/>
        <v>3.3101999999999991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0</v>
      </c>
      <c r="AL11" s="202">
        <v>0</v>
      </c>
      <c r="AM11" s="202">
        <v>18.600000000000001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5.29</v>
      </c>
      <c r="AL23" s="202">
        <v>0</v>
      </c>
      <c r="AM23" s="202">
        <v>0</v>
      </c>
      <c r="AN23" s="202">
        <v>0</v>
      </c>
      <c r="AO23" s="202">
        <v>13.13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5.29</v>
      </c>
      <c r="AL24" s="202">
        <v>0</v>
      </c>
      <c r="AM24" s="202">
        <v>0</v>
      </c>
      <c r="AN24" s="202">
        <v>0</v>
      </c>
      <c r="AO24" s="202">
        <v>13.13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5.29</v>
      </c>
      <c r="AL25" s="202">
        <v>0</v>
      </c>
      <c r="AM25" s="202">
        <v>0</v>
      </c>
      <c r="AN25" s="202">
        <v>0</v>
      </c>
      <c r="AO25" s="202">
        <v>13.13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5.29</v>
      </c>
      <c r="AL26" s="202">
        <v>0</v>
      </c>
      <c r="AM26" s="202">
        <v>0</v>
      </c>
      <c r="AN26" s="202">
        <v>0</v>
      </c>
      <c r="AO26" s="202">
        <v>13.13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5.29</v>
      </c>
      <c r="AL27" s="202">
        <v>0</v>
      </c>
      <c r="AM27" s="202">
        <v>0</v>
      </c>
      <c r="AN27" s="202">
        <v>0</v>
      </c>
      <c r="AO27" s="202">
        <v>13.13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5.29</v>
      </c>
      <c r="AL28" s="202">
        <v>0</v>
      </c>
      <c r="AM28" s="202">
        <v>0</v>
      </c>
      <c r="AN28" s="202">
        <v>0</v>
      </c>
      <c r="AO28" s="202">
        <v>13.13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5.29</v>
      </c>
      <c r="AL29" s="202">
        <v>0</v>
      </c>
      <c r="AM29" s="202">
        <v>0</v>
      </c>
      <c r="AN29" s="202">
        <v>0</v>
      </c>
      <c r="AO29" s="202">
        <v>13.13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5.29</v>
      </c>
      <c r="AL30" s="202">
        <v>0</v>
      </c>
      <c r="AM30" s="202">
        <v>0</v>
      </c>
      <c r="AN30" s="202">
        <v>0</v>
      </c>
      <c r="AO30" s="202">
        <v>13.13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5.29</v>
      </c>
      <c r="AL31" s="202">
        <v>0</v>
      </c>
      <c r="AM31" s="202">
        <v>0</v>
      </c>
      <c r="AN31" s="202">
        <v>0</v>
      </c>
      <c r="AO31" s="202">
        <v>13.13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5.29</v>
      </c>
      <c r="AL32" s="202">
        <v>0</v>
      </c>
      <c r="AM32" s="202">
        <v>0</v>
      </c>
      <c r="AN32" s="202">
        <v>0</v>
      </c>
      <c r="AO32" s="202">
        <v>13.13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5.29</v>
      </c>
      <c r="AL33" s="202">
        <v>0</v>
      </c>
      <c r="AM33" s="202">
        <v>0</v>
      </c>
      <c r="AN33" s="202">
        <v>0</v>
      </c>
      <c r="AO33" s="202">
        <v>13.13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5.29</v>
      </c>
      <c r="AL34" s="202">
        <v>0</v>
      </c>
      <c r="AM34" s="202">
        <v>0</v>
      </c>
      <c r="AN34" s="202">
        <v>0</v>
      </c>
      <c r="AO34" s="202">
        <v>13.13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5.29</v>
      </c>
      <c r="AL35" s="202">
        <v>0</v>
      </c>
      <c r="AM35" s="202">
        <v>0</v>
      </c>
      <c r="AN35" s="202">
        <v>0</v>
      </c>
      <c r="AO35" s="202">
        <v>13.13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5.29</v>
      </c>
      <c r="AL36" s="202">
        <v>0</v>
      </c>
      <c r="AM36" s="202">
        <v>0</v>
      </c>
      <c r="AN36" s="202">
        <v>0</v>
      </c>
      <c r="AO36" s="202">
        <v>13.13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5.29</v>
      </c>
      <c r="AL37" s="202">
        <v>0</v>
      </c>
      <c r="AM37" s="202">
        <v>0</v>
      </c>
      <c r="AN37" s="202">
        <v>0</v>
      </c>
      <c r="AO37" s="202">
        <v>13.13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5.29</v>
      </c>
      <c r="AL38" s="202">
        <v>0</v>
      </c>
      <c r="AM38" s="202">
        <v>0</v>
      </c>
      <c r="AN38" s="202">
        <v>0</v>
      </c>
      <c r="AO38" s="202">
        <v>13.13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5.29</v>
      </c>
      <c r="AL39" s="202">
        <v>0</v>
      </c>
      <c r="AM39" s="202">
        <v>0</v>
      </c>
      <c r="AN39" s="202">
        <v>0</v>
      </c>
      <c r="AO39" s="202">
        <v>12.95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5.29</v>
      </c>
      <c r="AL40" s="202">
        <v>0</v>
      </c>
      <c r="AM40" s="202">
        <v>0</v>
      </c>
      <c r="AN40" s="202">
        <v>0</v>
      </c>
      <c r="AO40" s="202">
        <v>12.95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5.29</v>
      </c>
      <c r="AL41" s="202">
        <v>0</v>
      </c>
      <c r="AM41" s="202">
        <v>0</v>
      </c>
      <c r="AN41" s="202">
        <v>0</v>
      </c>
      <c r="AO41" s="202">
        <v>12.95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5.29</v>
      </c>
      <c r="AL42" s="202">
        <v>0</v>
      </c>
      <c r="AM42" s="202">
        <v>0</v>
      </c>
      <c r="AN42" s="202">
        <v>0</v>
      </c>
      <c r="AO42" s="202">
        <v>12.95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5.29</v>
      </c>
      <c r="AL43" s="202">
        <v>0</v>
      </c>
      <c r="AM43" s="202">
        <v>0</v>
      </c>
      <c r="AN43" s="202">
        <v>0</v>
      </c>
      <c r="AO43" s="202">
        <v>12.95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5.29</v>
      </c>
      <c r="AL44" s="202">
        <v>0</v>
      </c>
      <c r="AM44" s="202">
        <v>0</v>
      </c>
      <c r="AN44" s="202">
        <v>0</v>
      </c>
      <c r="AO44" s="202">
        <v>12.95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5.29</v>
      </c>
      <c r="AL45" s="202">
        <v>0</v>
      </c>
      <c r="AM45" s="202">
        <v>0</v>
      </c>
      <c r="AN45" s="202">
        <v>0</v>
      </c>
      <c r="AO45" s="202">
        <v>12.95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5.29</v>
      </c>
      <c r="AL46" s="202">
        <v>0</v>
      </c>
      <c r="AM46" s="202">
        <v>0</v>
      </c>
      <c r="AN46" s="202">
        <v>0</v>
      </c>
      <c r="AO46" s="202">
        <v>12.95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5.29</v>
      </c>
      <c r="AL47" s="202">
        <v>0</v>
      </c>
      <c r="AM47" s="202">
        <v>0</v>
      </c>
      <c r="AN47" s="202">
        <v>0</v>
      </c>
      <c r="AO47" s="202">
        <v>12.95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5.29</v>
      </c>
      <c r="AL48" s="202">
        <v>0</v>
      </c>
      <c r="AM48" s="202">
        <v>0</v>
      </c>
      <c r="AN48" s="202">
        <v>0</v>
      </c>
      <c r="AO48" s="202">
        <v>12.95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5.29</v>
      </c>
      <c r="AL49" s="202">
        <v>0</v>
      </c>
      <c r="AM49" s="202">
        <v>0</v>
      </c>
      <c r="AN49" s="202">
        <v>0</v>
      </c>
      <c r="AO49" s="202">
        <v>12.95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5.29</v>
      </c>
      <c r="AL50" s="202">
        <v>0</v>
      </c>
      <c r="AM50" s="202">
        <v>0</v>
      </c>
      <c r="AN50" s="202">
        <v>0</v>
      </c>
      <c r="AO50" s="202">
        <v>12.95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2.97</v>
      </c>
      <c r="AL51" s="202">
        <v>0</v>
      </c>
      <c r="AM51" s="202">
        <v>0</v>
      </c>
      <c r="AN51" s="202">
        <v>0</v>
      </c>
      <c r="AO51" s="202">
        <v>12.4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0.11</v>
      </c>
      <c r="AL52" s="202">
        <v>0</v>
      </c>
      <c r="AM52" s="202">
        <v>0</v>
      </c>
      <c r="AN52" s="202">
        <v>0</v>
      </c>
      <c r="AO52" s="202">
        <v>12.4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12.4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12.4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12.4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12.4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12.4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12.4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12.4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12.4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12.4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12.4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12.4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12.4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12.4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12.4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12.4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12.4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12.4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12.4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12.4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12.4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12.4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12.4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12.77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12.77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12.77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12.77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12.77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12.77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12.77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12.77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12.77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12.77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12.77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12.77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12.77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12.77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12.77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12.77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12.77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12.77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12.77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12.77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12.77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12.77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12.77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12.77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3.7800000000000014E-2</v>
      </c>
      <c r="AL99">
        <f t="shared" si="0"/>
        <v>0</v>
      </c>
      <c r="AM99">
        <f t="shared" si="0"/>
        <v>4.6500000000000005E-3</v>
      </c>
      <c r="AN99">
        <f t="shared" si="0"/>
        <v>0</v>
      </c>
      <c r="AO99">
        <f t="shared" si="0"/>
        <v>0.33538999999999991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1.49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4.3499999999999996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1.49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4.3499999999999996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1.49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1.49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3.72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1.49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3.72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1.49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3.72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1.49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3.72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1.49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3.72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1.49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3.74</v>
      </c>
      <c r="AL11" s="202">
        <v>0</v>
      </c>
      <c r="AM11" s="202">
        <v>74.42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1.49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3.74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1.49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3.74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1.49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3.74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1.49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3.74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1.49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3.74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2.97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3.74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2.97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3.74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2.97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4.3499999999999996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2.97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4.3499999999999996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2.97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4.3499999999999996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2.97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4.3499999999999996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2.97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21.16</v>
      </c>
      <c r="AL23" s="202">
        <v>0</v>
      </c>
      <c r="AM23" s="202">
        <v>0</v>
      </c>
      <c r="AN23" s="202">
        <v>0</v>
      </c>
      <c r="AO23" s="202">
        <v>52.53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2.97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21.16</v>
      </c>
      <c r="AL24" s="202">
        <v>0</v>
      </c>
      <c r="AM24" s="202">
        <v>0</v>
      </c>
      <c r="AN24" s="202">
        <v>0</v>
      </c>
      <c r="AO24" s="202">
        <v>52.53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2.97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21.16</v>
      </c>
      <c r="AL25" s="202">
        <v>0</v>
      </c>
      <c r="AM25" s="202">
        <v>0</v>
      </c>
      <c r="AN25" s="202">
        <v>0</v>
      </c>
      <c r="AO25" s="202">
        <v>52.53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2.97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21.16</v>
      </c>
      <c r="AL26" s="202">
        <v>0</v>
      </c>
      <c r="AM26" s="202">
        <v>0</v>
      </c>
      <c r="AN26" s="202">
        <v>0</v>
      </c>
      <c r="AO26" s="202">
        <v>52.53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2.97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21.16</v>
      </c>
      <c r="AL27" s="202">
        <v>0</v>
      </c>
      <c r="AM27" s="202">
        <v>0</v>
      </c>
      <c r="AN27" s="202">
        <v>0</v>
      </c>
      <c r="AO27" s="202">
        <v>52.53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2.97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21.16</v>
      </c>
      <c r="AL28" s="202">
        <v>0</v>
      </c>
      <c r="AM28" s="202">
        <v>0</v>
      </c>
      <c r="AN28" s="202">
        <v>0</v>
      </c>
      <c r="AO28" s="202">
        <v>52.53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2.97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21.16</v>
      </c>
      <c r="AL29" s="202">
        <v>0</v>
      </c>
      <c r="AM29" s="202">
        <v>0</v>
      </c>
      <c r="AN29" s="202">
        <v>0</v>
      </c>
      <c r="AO29" s="202">
        <v>52.53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2.97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21.16</v>
      </c>
      <c r="AL30" s="202">
        <v>0</v>
      </c>
      <c r="AM30" s="202">
        <v>0</v>
      </c>
      <c r="AN30" s="202">
        <v>0</v>
      </c>
      <c r="AO30" s="202">
        <v>52.53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2.97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21.16</v>
      </c>
      <c r="AL31" s="202">
        <v>0</v>
      </c>
      <c r="AM31" s="202">
        <v>0</v>
      </c>
      <c r="AN31" s="202">
        <v>0</v>
      </c>
      <c r="AO31" s="202">
        <v>52.53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2.97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21.16</v>
      </c>
      <c r="AL32" s="202">
        <v>0</v>
      </c>
      <c r="AM32" s="202">
        <v>0</v>
      </c>
      <c r="AN32" s="202">
        <v>0</v>
      </c>
      <c r="AO32" s="202">
        <v>52.53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1.49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21.16</v>
      </c>
      <c r="AL33" s="202">
        <v>0</v>
      </c>
      <c r="AM33" s="202">
        <v>0</v>
      </c>
      <c r="AN33" s="202">
        <v>0</v>
      </c>
      <c r="AO33" s="202">
        <v>52.53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1.49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21.16</v>
      </c>
      <c r="AL34" s="202">
        <v>0</v>
      </c>
      <c r="AM34" s="202">
        <v>0</v>
      </c>
      <c r="AN34" s="202">
        <v>0</v>
      </c>
      <c r="AO34" s="202">
        <v>52.53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1.49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21.16</v>
      </c>
      <c r="AL35" s="202">
        <v>0</v>
      </c>
      <c r="AM35" s="202">
        <v>0</v>
      </c>
      <c r="AN35" s="202">
        <v>0</v>
      </c>
      <c r="AO35" s="202">
        <v>52.53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1.49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21.16</v>
      </c>
      <c r="AL36" s="202">
        <v>0</v>
      </c>
      <c r="AM36" s="202">
        <v>0</v>
      </c>
      <c r="AN36" s="202">
        <v>0</v>
      </c>
      <c r="AO36" s="202">
        <v>52.53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1.49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21.16</v>
      </c>
      <c r="AL37" s="202">
        <v>0</v>
      </c>
      <c r="AM37" s="202">
        <v>0</v>
      </c>
      <c r="AN37" s="202">
        <v>0</v>
      </c>
      <c r="AO37" s="202">
        <v>52.53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1.49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21.16</v>
      </c>
      <c r="AL38" s="202">
        <v>0</v>
      </c>
      <c r="AM38" s="202">
        <v>0</v>
      </c>
      <c r="AN38" s="202">
        <v>0</v>
      </c>
      <c r="AO38" s="202">
        <v>52.53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1.49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21.16</v>
      </c>
      <c r="AL39" s="202">
        <v>0</v>
      </c>
      <c r="AM39" s="202">
        <v>0</v>
      </c>
      <c r="AN39" s="202">
        <v>0</v>
      </c>
      <c r="AO39" s="202">
        <v>51.8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1.49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21.16</v>
      </c>
      <c r="AL40" s="202">
        <v>0</v>
      </c>
      <c r="AM40" s="202">
        <v>0</v>
      </c>
      <c r="AN40" s="202">
        <v>0</v>
      </c>
      <c r="AO40" s="202">
        <v>51.8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1.49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21.16</v>
      </c>
      <c r="AL41" s="202">
        <v>0</v>
      </c>
      <c r="AM41" s="202">
        <v>0</v>
      </c>
      <c r="AN41" s="202">
        <v>0</v>
      </c>
      <c r="AO41" s="202">
        <v>51.8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1.49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21.16</v>
      </c>
      <c r="AL42" s="202">
        <v>0</v>
      </c>
      <c r="AM42" s="202">
        <v>0</v>
      </c>
      <c r="AN42" s="202">
        <v>0</v>
      </c>
      <c r="AO42" s="202">
        <v>51.8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1.49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21.16</v>
      </c>
      <c r="AL43" s="202">
        <v>0</v>
      </c>
      <c r="AM43" s="202">
        <v>0</v>
      </c>
      <c r="AN43" s="202">
        <v>0</v>
      </c>
      <c r="AO43" s="202">
        <v>51.8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1.49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21.16</v>
      </c>
      <c r="AL44" s="202">
        <v>0</v>
      </c>
      <c r="AM44" s="202">
        <v>0</v>
      </c>
      <c r="AN44" s="202">
        <v>0</v>
      </c>
      <c r="AO44" s="202">
        <v>51.8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1.49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21.16</v>
      </c>
      <c r="AL45" s="202">
        <v>0</v>
      </c>
      <c r="AM45" s="202">
        <v>0</v>
      </c>
      <c r="AN45" s="202">
        <v>0</v>
      </c>
      <c r="AO45" s="202">
        <v>51.8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1.49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21.16</v>
      </c>
      <c r="AL46" s="202">
        <v>0</v>
      </c>
      <c r="AM46" s="202">
        <v>0</v>
      </c>
      <c r="AN46" s="202">
        <v>0</v>
      </c>
      <c r="AO46" s="202">
        <v>51.8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1.49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21.16</v>
      </c>
      <c r="AL47" s="202">
        <v>0</v>
      </c>
      <c r="AM47" s="202">
        <v>0</v>
      </c>
      <c r="AN47" s="202">
        <v>0</v>
      </c>
      <c r="AO47" s="202">
        <v>51.8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1.49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21.16</v>
      </c>
      <c r="AL48" s="202">
        <v>0</v>
      </c>
      <c r="AM48" s="202">
        <v>0</v>
      </c>
      <c r="AN48" s="202">
        <v>0</v>
      </c>
      <c r="AO48" s="202">
        <v>51.8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1.49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21.16</v>
      </c>
      <c r="AL49" s="202">
        <v>0</v>
      </c>
      <c r="AM49" s="202">
        <v>0</v>
      </c>
      <c r="AN49" s="202">
        <v>0</v>
      </c>
      <c r="AO49" s="202">
        <v>51.8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1.49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21.16</v>
      </c>
      <c r="AL50" s="202">
        <v>0</v>
      </c>
      <c r="AM50" s="202">
        <v>0</v>
      </c>
      <c r="AN50" s="202">
        <v>0</v>
      </c>
      <c r="AO50" s="202">
        <v>51.8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1.49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14.03</v>
      </c>
      <c r="AL51" s="202">
        <v>0</v>
      </c>
      <c r="AM51" s="202">
        <v>0</v>
      </c>
      <c r="AN51" s="202">
        <v>0</v>
      </c>
      <c r="AO51" s="202">
        <v>49.61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1.49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4.7</v>
      </c>
      <c r="AL52" s="202">
        <v>0</v>
      </c>
      <c r="AM52" s="202">
        <v>0</v>
      </c>
      <c r="AN52" s="202">
        <v>0</v>
      </c>
      <c r="AO52" s="202">
        <v>49.61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1.49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3.74</v>
      </c>
      <c r="AL53" s="202">
        <v>0</v>
      </c>
      <c r="AM53" s="202">
        <v>0</v>
      </c>
      <c r="AN53" s="202">
        <v>0</v>
      </c>
      <c r="AO53" s="202">
        <v>49.61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1.49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3.74</v>
      </c>
      <c r="AL54" s="202">
        <v>0</v>
      </c>
      <c r="AM54" s="202">
        <v>0</v>
      </c>
      <c r="AN54" s="202">
        <v>0</v>
      </c>
      <c r="AO54" s="202">
        <v>49.61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1.49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3.74</v>
      </c>
      <c r="AL55" s="202">
        <v>0</v>
      </c>
      <c r="AM55" s="202">
        <v>0</v>
      </c>
      <c r="AN55" s="202">
        <v>0</v>
      </c>
      <c r="AO55" s="202">
        <v>49.61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1.49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3.74</v>
      </c>
      <c r="AL56" s="202">
        <v>0</v>
      </c>
      <c r="AM56" s="202">
        <v>0</v>
      </c>
      <c r="AN56" s="202">
        <v>0</v>
      </c>
      <c r="AO56" s="202">
        <v>49.61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1.49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3.74</v>
      </c>
      <c r="AL57" s="202">
        <v>0</v>
      </c>
      <c r="AM57" s="202">
        <v>0</v>
      </c>
      <c r="AN57" s="202">
        <v>0</v>
      </c>
      <c r="AO57" s="202">
        <v>49.61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1.49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3.74</v>
      </c>
      <c r="AL58" s="202">
        <v>0</v>
      </c>
      <c r="AM58" s="202">
        <v>0</v>
      </c>
      <c r="AN58" s="202">
        <v>0</v>
      </c>
      <c r="AO58" s="202">
        <v>49.61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1.49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3.74</v>
      </c>
      <c r="AL59" s="202">
        <v>0</v>
      </c>
      <c r="AM59" s="202">
        <v>0</v>
      </c>
      <c r="AN59" s="202">
        <v>0</v>
      </c>
      <c r="AO59" s="202">
        <v>49.61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1.49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3.74</v>
      </c>
      <c r="AL60" s="202">
        <v>0</v>
      </c>
      <c r="AM60" s="202">
        <v>0</v>
      </c>
      <c r="AN60" s="202">
        <v>0</v>
      </c>
      <c r="AO60" s="202">
        <v>49.61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1.49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3.74</v>
      </c>
      <c r="AL61" s="202">
        <v>0</v>
      </c>
      <c r="AM61" s="202">
        <v>0</v>
      </c>
      <c r="AN61" s="202">
        <v>0</v>
      </c>
      <c r="AO61" s="202">
        <v>49.61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1.49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3.74</v>
      </c>
      <c r="AL62" s="202">
        <v>0</v>
      </c>
      <c r="AM62" s="202">
        <v>0</v>
      </c>
      <c r="AN62" s="202">
        <v>0</v>
      </c>
      <c r="AO62" s="202">
        <v>49.61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1.49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3.74</v>
      </c>
      <c r="AL63" s="202">
        <v>0</v>
      </c>
      <c r="AM63" s="202">
        <v>0</v>
      </c>
      <c r="AN63" s="202">
        <v>0</v>
      </c>
      <c r="AO63" s="202">
        <v>49.61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1.49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3.74</v>
      </c>
      <c r="AL64" s="202">
        <v>0</v>
      </c>
      <c r="AM64" s="202">
        <v>0</v>
      </c>
      <c r="AN64" s="202">
        <v>0</v>
      </c>
      <c r="AO64" s="202">
        <v>49.61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1.49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3.74</v>
      </c>
      <c r="AL65" s="202">
        <v>0</v>
      </c>
      <c r="AM65" s="202">
        <v>0</v>
      </c>
      <c r="AN65" s="202">
        <v>0</v>
      </c>
      <c r="AO65" s="202">
        <v>49.61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1.49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3.74</v>
      </c>
      <c r="AL66" s="202">
        <v>0</v>
      </c>
      <c r="AM66" s="202">
        <v>0</v>
      </c>
      <c r="AN66" s="202">
        <v>0</v>
      </c>
      <c r="AO66" s="202">
        <v>49.61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1.49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0.35</v>
      </c>
      <c r="AL67" s="202">
        <v>0</v>
      </c>
      <c r="AM67" s="202">
        <v>0</v>
      </c>
      <c r="AN67" s="202">
        <v>0</v>
      </c>
      <c r="AO67" s="202">
        <v>49.61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1.49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0.35</v>
      </c>
      <c r="AL68" s="202">
        <v>0</v>
      </c>
      <c r="AM68" s="202">
        <v>0</v>
      </c>
      <c r="AN68" s="202">
        <v>0</v>
      </c>
      <c r="AO68" s="202">
        <v>49.61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1.49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0.35</v>
      </c>
      <c r="AL69" s="202">
        <v>0</v>
      </c>
      <c r="AM69" s="202">
        <v>0</v>
      </c>
      <c r="AN69" s="202">
        <v>0</v>
      </c>
      <c r="AO69" s="202">
        <v>49.61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1.49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0.35</v>
      </c>
      <c r="AL70" s="202">
        <v>0</v>
      </c>
      <c r="AM70" s="202">
        <v>0</v>
      </c>
      <c r="AN70" s="202">
        <v>0</v>
      </c>
      <c r="AO70" s="202">
        <v>49.61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1.49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0.35</v>
      </c>
      <c r="AL71" s="202">
        <v>0</v>
      </c>
      <c r="AM71" s="202">
        <v>0</v>
      </c>
      <c r="AN71" s="202">
        <v>0</v>
      </c>
      <c r="AO71" s="202">
        <v>49.61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1.49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0.35</v>
      </c>
      <c r="AL72" s="202">
        <v>0</v>
      </c>
      <c r="AM72" s="202">
        <v>0</v>
      </c>
      <c r="AN72" s="202">
        <v>0</v>
      </c>
      <c r="AO72" s="202">
        <v>49.61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1.49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0.35</v>
      </c>
      <c r="AL73" s="202">
        <v>0</v>
      </c>
      <c r="AM73" s="202">
        <v>0</v>
      </c>
      <c r="AN73" s="202">
        <v>0</v>
      </c>
      <c r="AO73" s="202">
        <v>49.61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1.49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0.35</v>
      </c>
      <c r="AL74" s="202">
        <v>0</v>
      </c>
      <c r="AM74" s="202">
        <v>0</v>
      </c>
      <c r="AN74" s="202">
        <v>0</v>
      </c>
      <c r="AO74" s="202">
        <v>49.61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1.49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0.35</v>
      </c>
      <c r="AL75" s="202">
        <v>0</v>
      </c>
      <c r="AM75" s="202">
        <v>0</v>
      </c>
      <c r="AN75" s="202">
        <v>0</v>
      </c>
      <c r="AO75" s="202">
        <v>51.07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1.49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0.35</v>
      </c>
      <c r="AL76" s="202">
        <v>0</v>
      </c>
      <c r="AM76" s="202">
        <v>0</v>
      </c>
      <c r="AN76" s="202">
        <v>0</v>
      </c>
      <c r="AO76" s="202">
        <v>51.07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1.49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0.35</v>
      </c>
      <c r="AL77" s="202">
        <v>0</v>
      </c>
      <c r="AM77" s="202">
        <v>0</v>
      </c>
      <c r="AN77" s="202">
        <v>0</v>
      </c>
      <c r="AO77" s="202">
        <v>51.07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1.49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0.35</v>
      </c>
      <c r="AL78" s="202">
        <v>0</v>
      </c>
      <c r="AM78" s="202">
        <v>0</v>
      </c>
      <c r="AN78" s="202">
        <v>0</v>
      </c>
      <c r="AO78" s="202">
        <v>51.07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1.49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4.3499999999999996</v>
      </c>
      <c r="AL79" s="202">
        <v>0</v>
      </c>
      <c r="AM79" s="202">
        <v>0</v>
      </c>
      <c r="AN79" s="202">
        <v>0</v>
      </c>
      <c r="AO79" s="202">
        <v>51.07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1.49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4.3499999999999996</v>
      </c>
      <c r="AL80" s="202">
        <v>0</v>
      </c>
      <c r="AM80" s="202">
        <v>0</v>
      </c>
      <c r="AN80" s="202">
        <v>0</v>
      </c>
      <c r="AO80" s="202">
        <v>51.07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1.49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4.3499999999999996</v>
      </c>
      <c r="AL81" s="202">
        <v>0</v>
      </c>
      <c r="AM81" s="202">
        <v>0</v>
      </c>
      <c r="AN81" s="202">
        <v>0</v>
      </c>
      <c r="AO81" s="202">
        <v>51.07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1.49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3.74</v>
      </c>
      <c r="AL82" s="202">
        <v>0</v>
      </c>
      <c r="AM82" s="202">
        <v>0</v>
      </c>
      <c r="AN82" s="202">
        <v>0</v>
      </c>
      <c r="AO82" s="202">
        <v>51.07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1.49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3.74</v>
      </c>
      <c r="AL83" s="202">
        <v>0</v>
      </c>
      <c r="AM83" s="202">
        <v>0</v>
      </c>
      <c r="AN83" s="202">
        <v>0</v>
      </c>
      <c r="AO83" s="202">
        <v>51.07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1.49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3.74</v>
      </c>
      <c r="AL84" s="202">
        <v>0</v>
      </c>
      <c r="AM84" s="202">
        <v>0</v>
      </c>
      <c r="AN84" s="202">
        <v>0</v>
      </c>
      <c r="AO84" s="202">
        <v>51.07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1.49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3.74</v>
      </c>
      <c r="AL85" s="202">
        <v>0</v>
      </c>
      <c r="AM85" s="202">
        <v>0</v>
      </c>
      <c r="AN85" s="202">
        <v>0</v>
      </c>
      <c r="AO85" s="202">
        <v>51.07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1.49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3.74</v>
      </c>
      <c r="AL86" s="202">
        <v>0</v>
      </c>
      <c r="AM86" s="202">
        <v>0</v>
      </c>
      <c r="AN86" s="202">
        <v>0</v>
      </c>
      <c r="AO86" s="202">
        <v>51.07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1.49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3.74</v>
      </c>
      <c r="AL87" s="202">
        <v>0</v>
      </c>
      <c r="AM87" s="202">
        <v>0</v>
      </c>
      <c r="AN87" s="202">
        <v>0</v>
      </c>
      <c r="AO87" s="202">
        <v>51.07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1.49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3.74</v>
      </c>
      <c r="AL88" s="202">
        <v>0</v>
      </c>
      <c r="AM88" s="202">
        <v>0</v>
      </c>
      <c r="AN88" s="202">
        <v>0</v>
      </c>
      <c r="AO88" s="202">
        <v>51.07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1.49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3.74</v>
      </c>
      <c r="AL89" s="202">
        <v>0</v>
      </c>
      <c r="AM89" s="202">
        <v>0</v>
      </c>
      <c r="AN89" s="202">
        <v>0</v>
      </c>
      <c r="AO89" s="202">
        <v>51.07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1.49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3.74</v>
      </c>
      <c r="AL90" s="202">
        <v>0</v>
      </c>
      <c r="AM90" s="202">
        <v>0</v>
      </c>
      <c r="AN90" s="202">
        <v>0</v>
      </c>
      <c r="AO90" s="202">
        <v>51.07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1.49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51.07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1.49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51.07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1.49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3.74</v>
      </c>
      <c r="AL93" s="202">
        <v>0</v>
      </c>
      <c r="AM93" s="202">
        <v>0</v>
      </c>
      <c r="AN93" s="202">
        <v>0</v>
      </c>
      <c r="AO93" s="202">
        <v>51.07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1.49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3.74</v>
      </c>
      <c r="AL94" s="202">
        <v>0</v>
      </c>
      <c r="AM94" s="202">
        <v>0</v>
      </c>
      <c r="AN94" s="202">
        <v>0</v>
      </c>
      <c r="AO94" s="202">
        <v>51.07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1.49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3.74</v>
      </c>
      <c r="AL95" s="202">
        <v>0</v>
      </c>
      <c r="AM95" s="202">
        <v>0</v>
      </c>
      <c r="AN95" s="202">
        <v>0</v>
      </c>
      <c r="AO95" s="202">
        <v>51.07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1.49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3.74</v>
      </c>
      <c r="AL96" s="202">
        <v>0</v>
      </c>
      <c r="AM96" s="202">
        <v>0</v>
      </c>
      <c r="AN96" s="202">
        <v>0</v>
      </c>
      <c r="AO96" s="202">
        <v>51.07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1.49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3.74</v>
      </c>
      <c r="AL97" s="202">
        <v>0</v>
      </c>
      <c r="AM97" s="202">
        <v>0</v>
      </c>
      <c r="AN97" s="202">
        <v>0</v>
      </c>
      <c r="AO97" s="202">
        <v>51.07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1.49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3.74</v>
      </c>
      <c r="AL98" s="202">
        <v>0</v>
      </c>
      <c r="AM98" s="202">
        <v>0</v>
      </c>
      <c r="AN98" s="202">
        <v>0</v>
      </c>
      <c r="AO98" s="202">
        <v>51.07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4.1680000000000002E-2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0.20614750000000018</v>
      </c>
      <c r="AL99">
        <f t="shared" si="0"/>
        <v>0</v>
      </c>
      <c r="AM99">
        <f t="shared" si="0"/>
        <v>1.8605E-2</v>
      </c>
      <c r="AN99">
        <f t="shared" si="0"/>
        <v>0</v>
      </c>
      <c r="AO99">
        <f t="shared" si="0"/>
        <v>1.3416999999999999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13.14</v>
      </c>
      <c r="E3" s="202">
        <v>0</v>
      </c>
      <c r="F3" s="202">
        <v>0</v>
      </c>
      <c r="G3" s="202">
        <v>21.59</v>
      </c>
      <c r="H3" s="202">
        <v>0</v>
      </c>
      <c r="I3" s="202">
        <v>6.89</v>
      </c>
      <c r="J3" s="202">
        <v>20.51</v>
      </c>
      <c r="K3" s="202">
        <v>2.2000000000000002</v>
      </c>
      <c r="L3" s="202">
        <v>375.13</v>
      </c>
      <c r="M3" s="202">
        <v>0.5</v>
      </c>
      <c r="N3" s="202">
        <v>1.31</v>
      </c>
      <c r="O3" s="202">
        <v>0</v>
      </c>
      <c r="P3" s="202">
        <v>1.54</v>
      </c>
      <c r="Q3" s="202">
        <v>2.94</v>
      </c>
      <c r="R3" s="202">
        <v>3.05</v>
      </c>
      <c r="S3" s="202">
        <v>3.76</v>
      </c>
      <c r="T3" s="202">
        <v>0</v>
      </c>
      <c r="U3" s="202">
        <v>0.9</v>
      </c>
      <c r="V3" s="202">
        <v>3</v>
      </c>
      <c r="W3" s="202">
        <v>0.49</v>
      </c>
      <c r="X3" s="202">
        <v>1.55</v>
      </c>
      <c r="Y3" s="202">
        <v>0</v>
      </c>
      <c r="Z3" s="202">
        <v>58.5</v>
      </c>
      <c r="AA3" s="202">
        <v>19.95</v>
      </c>
      <c r="AB3" s="202">
        <v>0</v>
      </c>
      <c r="AC3" s="202">
        <v>0</v>
      </c>
      <c r="AD3" s="202">
        <v>9.66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17.22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13.14</v>
      </c>
      <c r="E4" s="202">
        <v>0</v>
      </c>
      <c r="F4" s="202">
        <v>0</v>
      </c>
      <c r="G4" s="202">
        <v>21.59</v>
      </c>
      <c r="H4" s="202">
        <v>0</v>
      </c>
      <c r="I4" s="202">
        <v>6.89</v>
      </c>
      <c r="J4" s="202">
        <v>20.51</v>
      </c>
      <c r="K4" s="202">
        <v>2.2000000000000002</v>
      </c>
      <c r="L4" s="202">
        <v>375.13</v>
      </c>
      <c r="M4" s="202">
        <v>0.5</v>
      </c>
      <c r="N4" s="202">
        <v>1.31</v>
      </c>
      <c r="O4" s="202">
        <v>0</v>
      </c>
      <c r="P4" s="202">
        <v>1.54</v>
      </c>
      <c r="Q4" s="202">
        <v>2.94</v>
      </c>
      <c r="R4" s="202">
        <v>3.05</v>
      </c>
      <c r="S4" s="202">
        <v>3.76</v>
      </c>
      <c r="T4" s="202">
        <v>0</v>
      </c>
      <c r="U4" s="202">
        <v>0.9</v>
      </c>
      <c r="V4" s="202">
        <v>3</v>
      </c>
      <c r="W4" s="202">
        <v>0.49</v>
      </c>
      <c r="X4" s="202">
        <v>1.55</v>
      </c>
      <c r="Y4" s="202">
        <v>0</v>
      </c>
      <c r="Z4" s="202">
        <v>58.5</v>
      </c>
      <c r="AA4" s="202">
        <v>19.95</v>
      </c>
      <c r="AB4" s="202">
        <v>0</v>
      </c>
      <c r="AC4" s="202">
        <v>0</v>
      </c>
      <c r="AD4" s="202">
        <v>9.66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17.22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13.14</v>
      </c>
      <c r="E5" s="202">
        <v>0</v>
      </c>
      <c r="F5" s="202">
        <v>0</v>
      </c>
      <c r="G5" s="202">
        <v>21.59</v>
      </c>
      <c r="H5" s="202">
        <v>0</v>
      </c>
      <c r="I5" s="202">
        <v>6.89</v>
      </c>
      <c r="J5" s="202">
        <v>20.51</v>
      </c>
      <c r="K5" s="202">
        <v>2.2000000000000002</v>
      </c>
      <c r="L5" s="202">
        <v>375.13</v>
      </c>
      <c r="M5" s="202">
        <v>0.5</v>
      </c>
      <c r="N5" s="202">
        <v>1.31</v>
      </c>
      <c r="O5" s="202">
        <v>0</v>
      </c>
      <c r="P5" s="202">
        <v>1.54</v>
      </c>
      <c r="Q5" s="202">
        <v>2.94</v>
      </c>
      <c r="R5" s="202">
        <v>3.05</v>
      </c>
      <c r="S5" s="202">
        <v>3.76</v>
      </c>
      <c r="T5" s="202">
        <v>0</v>
      </c>
      <c r="U5" s="202">
        <v>0.9</v>
      </c>
      <c r="V5" s="202">
        <v>3.01</v>
      </c>
      <c r="W5" s="202">
        <v>0.49</v>
      </c>
      <c r="X5" s="202">
        <v>1.55</v>
      </c>
      <c r="Y5" s="202">
        <v>0</v>
      </c>
      <c r="Z5" s="202">
        <v>58.67</v>
      </c>
      <c r="AA5" s="202">
        <v>19.95</v>
      </c>
      <c r="AB5" s="202">
        <v>0</v>
      </c>
      <c r="AC5" s="202">
        <v>0</v>
      </c>
      <c r="AD5" s="202">
        <v>9.66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17.22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13.14</v>
      </c>
      <c r="E6" s="202">
        <v>0</v>
      </c>
      <c r="F6" s="202">
        <v>0</v>
      </c>
      <c r="G6" s="202">
        <v>21.59</v>
      </c>
      <c r="H6" s="202">
        <v>0</v>
      </c>
      <c r="I6" s="202">
        <v>6.89</v>
      </c>
      <c r="J6" s="202">
        <v>20.51</v>
      </c>
      <c r="K6" s="202">
        <v>2.2000000000000002</v>
      </c>
      <c r="L6" s="202">
        <v>375.13</v>
      </c>
      <c r="M6" s="202">
        <v>0.5</v>
      </c>
      <c r="N6" s="202">
        <v>1.31</v>
      </c>
      <c r="O6" s="202">
        <v>0</v>
      </c>
      <c r="P6" s="202">
        <v>1.54</v>
      </c>
      <c r="Q6" s="202">
        <v>2.94</v>
      </c>
      <c r="R6" s="202">
        <v>3.05</v>
      </c>
      <c r="S6" s="202">
        <v>3.76</v>
      </c>
      <c r="T6" s="202">
        <v>0</v>
      </c>
      <c r="U6" s="202">
        <v>0.9</v>
      </c>
      <c r="V6" s="202">
        <v>3.01</v>
      </c>
      <c r="W6" s="202">
        <v>0.49</v>
      </c>
      <c r="X6" s="202">
        <v>1.55</v>
      </c>
      <c r="Y6" s="202">
        <v>0</v>
      </c>
      <c r="Z6" s="202">
        <v>58.67</v>
      </c>
      <c r="AA6" s="202">
        <v>19.95</v>
      </c>
      <c r="AB6" s="202">
        <v>0</v>
      </c>
      <c r="AC6" s="202">
        <v>0</v>
      </c>
      <c r="AD6" s="202">
        <v>9.66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11.08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13.14</v>
      </c>
      <c r="E7" s="202">
        <v>0</v>
      </c>
      <c r="F7" s="202">
        <v>0</v>
      </c>
      <c r="G7" s="202">
        <v>21.59</v>
      </c>
      <c r="H7" s="202">
        <v>0</v>
      </c>
      <c r="I7" s="202">
        <v>6.89</v>
      </c>
      <c r="J7" s="202">
        <v>20.51</v>
      </c>
      <c r="K7" s="202">
        <v>2.2000000000000002</v>
      </c>
      <c r="L7" s="202">
        <v>375.13</v>
      </c>
      <c r="M7" s="202">
        <v>0.5</v>
      </c>
      <c r="N7" s="202">
        <v>1.31</v>
      </c>
      <c r="O7" s="202">
        <v>0</v>
      </c>
      <c r="P7" s="202">
        <v>1.54</v>
      </c>
      <c r="Q7" s="202">
        <v>2.94</v>
      </c>
      <c r="R7" s="202">
        <v>3.05</v>
      </c>
      <c r="S7" s="202">
        <v>3.76</v>
      </c>
      <c r="T7" s="202">
        <v>0</v>
      </c>
      <c r="U7" s="202">
        <v>0.9</v>
      </c>
      <c r="V7" s="202">
        <v>3.01</v>
      </c>
      <c r="W7" s="202">
        <v>0.5</v>
      </c>
      <c r="X7" s="202">
        <v>1.55</v>
      </c>
      <c r="Y7" s="202">
        <v>0</v>
      </c>
      <c r="Z7" s="202">
        <v>58.67</v>
      </c>
      <c r="AA7" s="202">
        <v>19.95</v>
      </c>
      <c r="AB7" s="202">
        <v>0</v>
      </c>
      <c r="AC7" s="202">
        <v>0</v>
      </c>
      <c r="AD7" s="202">
        <v>9.66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11.08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13.14</v>
      </c>
      <c r="E8" s="202">
        <v>0</v>
      </c>
      <c r="F8" s="202">
        <v>0</v>
      </c>
      <c r="G8" s="202">
        <v>21.59</v>
      </c>
      <c r="H8" s="202">
        <v>0</v>
      </c>
      <c r="I8" s="202">
        <v>6.89</v>
      </c>
      <c r="J8" s="202">
        <v>20.51</v>
      </c>
      <c r="K8" s="202">
        <v>2.2000000000000002</v>
      </c>
      <c r="L8" s="202">
        <v>375.13</v>
      </c>
      <c r="M8" s="202">
        <v>0.5</v>
      </c>
      <c r="N8" s="202">
        <v>1.31</v>
      </c>
      <c r="O8" s="202">
        <v>0</v>
      </c>
      <c r="P8" s="202">
        <v>1.54</v>
      </c>
      <c r="Q8" s="202">
        <v>2.94</v>
      </c>
      <c r="R8" s="202">
        <v>3.05</v>
      </c>
      <c r="S8" s="202">
        <v>3.76</v>
      </c>
      <c r="T8" s="202">
        <v>0</v>
      </c>
      <c r="U8" s="202">
        <v>0.9</v>
      </c>
      <c r="V8" s="202">
        <v>3.01</v>
      </c>
      <c r="W8" s="202">
        <v>0.5</v>
      </c>
      <c r="X8" s="202">
        <v>1.55</v>
      </c>
      <c r="Y8" s="202">
        <v>0</v>
      </c>
      <c r="Z8" s="202">
        <v>58.67</v>
      </c>
      <c r="AA8" s="202">
        <v>19.95</v>
      </c>
      <c r="AB8" s="202">
        <v>0</v>
      </c>
      <c r="AC8" s="202">
        <v>0</v>
      </c>
      <c r="AD8" s="202">
        <v>9.66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11.08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13.14</v>
      </c>
      <c r="E9" s="202">
        <v>0</v>
      </c>
      <c r="F9" s="202">
        <v>0</v>
      </c>
      <c r="G9" s="202">
        <v>21.59</v>
      </c>
      <c r="H9" s="202">
        <v>0</v>
      </c>
      <c r="I9" s="202">
        <v>6.89</v>
      </c>
      <c r="J9" s="202">
        <v>20.51</v>
      </c>
      <c r="K9" s="202">
        <v>2.2000000000000002</v>
      </c>
      <c r="L9" s="202">
        <v>375.13</v>
      </c>
      <c r="M9" s="202">
        <v>0.5</v>
      </c>
      <c r="N9" s="202">
        <v>1.31</v>
      </c>
      <c r="O9" s="202">
        <v>0</v>
      </c>
      <c r="P9" s="202">
        <v>1.54</v>
      </c>
      <c r="Q9" s="202">
        <v>2.94</v>
      </c>
      <c r="R9" s="202">
        <v>3.05</v>
      </c>
      <c r="S9" s="202">
        <v>3.76</v>
      </c>
      <c r="T9" s="202">
        <v>0</v>
      </c>
      <c r="U9" s="202">
        <v>0.9</v>
      </c>
      <c r="V9" s="202">
        <v>3.01</v>
      </c>
      <c r="W9" s="202">
        <v>0.5</v>
      </c>
      <c r="X9" s="202">
        <v>1.55</v>
      </c>
      <c r="Y9" s="202">
        <v>0</v>
      </c>
      <c r="Z9" s="202">
        <v>58.67</v>
      </c>
      <c r="AA9" s="202">
        <v>19.95</v>
      </c>
      <c r="AB9" s="202">
        <v>0</v>
      </c>
      <c r="AC9" s="202">
        <v>0</v>
      </c>
      <c r="AD9" s="202">
        <v>9.66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11.08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13.14</v>
      </c>
      <c r="E10" s="202">
        <v>0</v>
      </c>
      <c r="F10" s="202">
        <v>0</v>
      </c>
      <c r="G10" s="202">
        <v>21.59</v>
      </c>
      <c r="H10" s="202">
        <v>0</v>
      </c>
      <c r="I10" s="202">
        <v>6.89</v>
      </c>
      <c r="J10" s="202">
        <v>20.51</v>
      </c>
      <c r="K10" s="202">
        <v>2.2000000000000002</v>
      </c>
      <c r="L10" s="202">
        <v>375.13</v>
      </c>
      <c r="M10" s="202">
        <v>0.5</v>
      </c>
      <c r="N10" s="202">
        <v>1.31</v>
      </c>
      <c r="O10" s="202">
        <v>0</v>
      </c>
      <c r="P10" s="202">
        <v>1.54</v>
      </c>
      <c r="Q10" s="202">
        <v>2.94</v>
      </c>
      <c r="R10" s="202">
        <v>3.05</v>
      </c>
      <c r="S10" s="202">
        <v>3.76</v>
      </c>
      <c r="T10" s="202">
        <v>0</v>
      </c>
      <c r="U10" s="202">
        <v>0.9</v>
      </c>
      <c r="V10" s="202">
        <v>3.01</v>
      </c>
      <c r="W10" s="202">
        <v>0.5</v>
      </c>
      <c r="X10" s="202">
        <v>1.55</v>
      </c>
      <c r="Y10" s="202">
        <v>0</v>
      </c>
      <c r="Z10" s="202">
        <v>58.67</v>
      </c>
      <c r="AA10" s="202">
        <v>19.95</v>
      </c>
      <c r="AB10" s="202">
        <v>0</v>
      </c>
      <c r="AC10" s="202">
        <v>0</v>
      </c>
      <c r="AD10" s="202">
        <v>9.66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11.08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13.14</v>
      </c>
      <c r="E11" s="202">
        <v>0</v>
      </c>
      <c r="F11" s="202">
        <v>0</v>
      </c>
      <c r="G11" s="202">
        <v>21.59</v>
      </c>
      <c r="H11" s="202">
        <v>0</v>
      </c>
      <c r="I11" s="202">
        <v>6.89</v>
      </c>
      <c r="J11" s="202">
        <v>20.51</v>
      </c>
      <c r="K11" s="202">
        <v>2.2000000000000002</v>
      </c>
      <c r="L11" s="202">
        <v>375.13</v>
      </c>
      <c r="M11" s="202">
        <v>0.5</v>
      </c>
      <c r="N11" s="202">
        <v>1.31</v>
      </c>
      <c r="O11" s="202">
        <v>0</v>
      </c>
      <c r="P11" s="202">
        <v>1.54</v>
      </c>
      <c r="Q11" s="202">
        <v>2.94</v>
      </c>
      <c r="R11" s="202">
        <v>3.05</v>
      </c>
      <c r="S11" s="202">
        <v>3.76</v>
      </c>
      <c r="T11" s="202">
        <v>0</v>
      </c>
      <c r="U11" s="202">
        <v>0.9</v>
      </c>
      <c r="V11" s="202">
        <v>3.01</v>
      </c>
      <c r="W11" s="202">
        <v>0.5</v>
      </c>
      <c r="X11" s="202">
        <v>1.55</v>
      </c>
      <c r="Y11" s="202">
        <v>0</v>
      </c>
      <c r="Z11" s="202">
        <v>58.67</v>
      </c>
      <c r="AA11" s="202">
        <v>19.95</v>
      </c>
      <c r="AB11" s="202">
        <v>0</v>
      </c>
      <c r="AC11" s="202">
        <v>0</v>
      </c>
      <c r="AD11" s="202">
        <v>9.09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11.16</v>
      </c>
      <c r="AL11" s="202">
        <v>0</v>
      </c>
      <c r="AM11" s="202">
        <v>221.87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13.14</v>
      </c>
      <c r="E12" s="202">
        <v>0</v>
      </c>
      <c r="F12" s="202">
        <v>0</v>
      </c>
      <c r="G12" s="202">
        <v>21.59</v>
      </c>
      <c r="H12" s="202">
        <v>0</v>
      </c>
      <c r="I12" s="202">
        <v>6.89</v>
      </c>
      <c r="J12" s="202">
        <v>20.51</v>
      </c>
      <c r="K12" s="202">
        <v>2.2000000000000002</v>
      </c>
      <c r="L12" s="202">
        <v>375.13</v>
      </c>
      <c r="M12" s="202">
        <v>0.5</v>
      </c>
      <c r="N12" s="202">
        <v>1.31</v>
      </c>
      <c r="O12" s="202">
        <v>0</v>
      </c>
      <c r="P12" s="202">
        <v>1.54</v>
      </c>
      <c r="Q12" s="202">
        <v>2.94</v>
      </c>
      <c r="R12" s="202">
        <v>3.05</v>
      </c>
      <c r="S12" s="202">
        <v>3.76</v>
      </c>
      <c r="T12" s="202">
        <v>0</v>
      </c>
      <c r="U12" s="202">
        <v>0.9</v>
      </c>
      <c r="V12" s="202">
        <v>3.01</v>
      </c>
      <c r="W12" s="202">
        <v>0.5</v>
      </c>
      <c r="X12" s="202">
        <v>1.55</v>
      </c>
      <c r="Y12" s="202">
        <v>0</v>
      </c>
      <c r="Z12" s="202">
        <v>58.67</v>
      </c>
      <c r="AA12" s="202">
        <v>19.95</v>
      </c>
      <c r="AB12" s="202">
        <v>0</v>
      </c>
      <c r="AC12" s="202">
        <v>0</v>
      </c>
      <c r="AD12" s="202">
        <v>9.09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11.16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13.14</v>
      </c>
      <c r="E13" s="202">
        <v>0</v>
      </c>
      <c r="F13" s="202">
        <v>0</v>
      </c>
      <c r="G13" s="202">
        <v>21.59</v>
      </c>
      <c r="H13" s="202">
        <v>0</v>
      </c>
      <c r="I13" s="202">
        <v>6.89</v>
      </c>
      <c r="J13" s="202">
        <v>20.51</v>
      </c>
      <c r="K13" s="202">
        <v>2.2000000000000002</v>
      </c>
      <c r="L13" s="202">
        <v>375.13</v>
      </c>
      <c r="M13" s="202">
        <v>0.5</v>
      </c>
      <c r="N13" s="202">
        <v>1.31</v>
      </c>
      <c r="O13" s="202">
        <v>0</v>
      </c>
      <c r="P13" s="202">
        <v>1.54</v>
      </c>
      <c r="Q13" s="202">
        <v>2.94</v>
      </c>
      <c r="R13" s="202">
        <v>3.05</v>
      </c>
      <c r="S13" s="202">
        <v>3.76</v>
      </c>
      <c r="T13" s="202">
        <v>0</v>
      </c>
      <c r="U13" s="202">
        <v>0.9</v>
      </c>
      <c r="V13" s="202">
        <v>3.01</v>
      </c>
      <c r="W13" s="202">
        <v>0.5</v>
      </c>
      <c r="X13" s="202">
        <v>1.55</v>
      </c>
      <c r="Y13" s="202">
        <v>0</v>
      </c>
      <c r="Z13" s="202">
        <v>58.67</v>
      </c>
      <c r="AA13" s="202">
        <v>19.95</v>
      </c>
      <c r="AB13" s="202">
        <v>0</v>
      </c>
      <c r="AC13" s="202">
        <v>0</v>
      </c>
      <c r="AD13" s="202">
        <v>9.09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11.16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13.14</v>
      </c>
      <c r="E14" s="202">
        <v>0</v>
      </c>
      <c r="F14" s="202">
        <v>0</v>
      </c>
      <c r="G14" s="202">
        <v>21.59</v>
      </c>
      <c r="H14" s="202">
        <v>0</v>
      </c>
      <c r="I14" s="202">
        <v>6.89</v>
      </c>
      <c r="J14" s="202">
        <v>20.51</v>
      </c>
      <c r="K14" s="202">
        <v>2.2000000000000002</v>
      </c>
      <c r="L14" s="202">
        <v>375.13</v>
      </c>
      <c r="M14" s="202">
        <v>0.5</v>
      </c>
      <c r="N14" s="202">
        <v>1.31</v>
      </c>
      <c r="O14" s="202">
        <v>0</v>
      </c>
      <c r="P14" s="202">
        <v>1.54</v>
      </c>
      <c r="Q14" s="202">
        <v>2.94</v>
      </c>
      <c r="R14" s="202">
        <v>3.05</v>
      </c>
      <c r="S14" s="202">
        <v>3.76</v>
      </c>
      <c r="T14" s="202">
        <v>0</v>
      </c>
      <c r="U14" s="202">
        <v>0.9</v>
      </c>
      <c r="V14" s="202">
        <v>3.01</v>
      </c>
      <c r="W14" s="202">
        <v>0.5</v>
      </c>
      <c r="X14" s="202">
        <v>1.55</v>
      </c>
      <c r="Y14" s="202">
        <v>0</v>
      </c>
      <c r="Z14" s="202">
        <v>58.67</v>
      </c>
      <c r="AA14" s="202">
        <v>19.95</v>
      </c>
      <c r="AB14" s="202">
        <v>0</v>
      </c>
      <c r="AC14" s="202">
        <v>0</v>
      </c>
      <c r="AD14" s="202">
        <v>9.09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11.16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13.14</v>
      </c>
      <c r="E15" s="202">
        <v>0</v>
      </c>
      <c r="F15" s="202">
        <v>0</v>
      </c>
      <c r="G15" s="202">
        <v>21.59</v>
      </c>
      <c r="H15" s="202">
        <v>0</v>
      </c>
      <c r="I15" s="202">
        <v>6.89</v>
      </c>
      <c r="J15" s="202">
        <v>20.51</v>
      </c>
      <c r="K15" s="202">
        <v>2.2000000000000002</v>
      </c>
      <c r="L15" s="202">
        <v>375.13</v>
      </c>
      <c r="M15" s="202">
        <v>0.5</v>
      </c>
      <c r="N15" s="202">
        <v>1.31</v>
      </c>
      <c r="O15" s="202">
        <v>0</v>
      </c>
      <c r="P15" s="202">
        <v>1.54</v>
      </c>
      <c r="Q15" s="202">
        <v>2.94</v>
      </c>
      <c r="R15" s="202">
        <v>3.05</v>
      </c>
      <c r="S15" s="202">
        <v>3.76</v>
      </c>
      <c r="T15" s="202">
        <v>0</v>
      </c>
      <c r="U15" s="202">
        <v>0.9</v>
      </c>
      <c r="V15" s="202">
        <v>3.01</v>
      </c>
      <c r="W15" s="202">
        <v>0.49</v>
      </c>
      <c r="X15" s="202">
        <v>1.55</v>
      </c>
      <c r="Y15" s="202">
        <v>0</v>
      </c>
      <c r="Z15" s="202">
        <v>58.67</v>
      </c>
      <c r="AA15" s="202">
        <v>19.95</v>
      </c>
      <c r="AB15" s="202">
        <v>0</v>
      </c>
      <c r="AC15" s="202">
        <v>0</v>
      </c>
      <c r="AD15" s="202">
        <v>9.09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11.16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13.14</v>
      </c>
      <c r="E16" s="202">
        <v>0</v>
      </c>
      <c r="F16" s="202">
        <v>0</v>
      </c>
      <c r="G16" s="202">
        <v>21.59</v>
      </c>
      <c r="H16" s="202">
        <v>0</v>
      </c>
      <c r="I16" s="202">
        <v>6.89</v>
      </c>
      <c r="J16" s="202">
        <v>20.51</v>
      </c>
      <c r="K16" s="202">
        <v>2.2000000000000002</v>
      </c>
      <c r="L16" s="202">
        <v>375.13</v>
      </c>
      <c r="M16" s="202">
        <v>0.5</v>
      </c>
      <c r="N16" s="202">
        <v>1.31</v>
      </c>
      <c r="O16" s="202">
        <v>0</v>
      </c>
      <c r="P16" s="202">
        <v>1.54</v>
      </c>
      <c r="Q16" s="202">
        <v>2.94</v>
      </c>
      <c r="R16" s="202">
        <v>3.05</v>
      </c>
      <c r="S16" s="202">
        <v>3.76</v>
      </c>
      <c r="T16" s="202">
        <v>0</v>
      </c>
      <c r="U16" s="202">
        <v>0.9</v>
      </c>
      <c r="V16" s="202">
        <v>3.01</v>
      </c>
      <c r="W16" s="202">
        <v>0.49</v>
      </c>
      <c r="X16" s="202">
        <v>1.55</v>
      </c>
      <c r="Y16" s="202">
        <v>0</v>
      </c>
      <c r="Z16" s="202">
        <v>58.67</v>
      </c>
      <c r="AA16" s="202">
        <v>19.95</v>
      </c>
      <c r="AB16" s="202">
        <v>0</v>
      </c>
      <c r="AC16" s="202">
        <v>0</v>
      </c>
      <c r="AD16" s="202">
        <v>9.09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11.16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13.14</v>
      </c>
      <c r="E17" s="202">
        <v>0</v>
      </c>
      <c r="F17" s="202">
        <v>0</v>
      </c>
      <c r="G17" s="202">
        <v>21.59</v>
      </c>
      <c r="H17" s="202">
        <v>0</v>
      </c>
      <c r="I17" s="202">
        <v>6.89</v>
      </c>
      <c r="J17" s="202">
        <v>20.51</v>
      </c>
      <c r="K17" s="202">
        <v>2.2000000000000002</v>
      </c>
      <c r="L17" s="202">
        <v>375.13</v>
      </c>
      <c r="M17" s="202">
        <v>0.5</v>
      </c>
      <c r="N17" s="202">
        <v>1.31</v>
      </c>
      <c r="O17" s="202">
        <v>0</v>
      </c>
      <c r="P17" s="202">
        <v>1.54</v>
      </c>
      <c r="Q17" s="202">
        <v>2.94</v>
      </c>
      <c r="R17" s="202">
        <v>3.05</v>
      </c>
      <c r="S17" s="202">
        <v>3.76</v>
      </c>
      <c r="T17" s="202">
        <v>0</v>
      </c>
      <c r="U17" s="202">
        <v>0.9</v>
      </c>
      <c r="V17" s="202">
        <v>3.01</v>
      </c>
      <c r="W17" s="202">
        <v>0.49</v>
      </c>
      <c r="X17" s="202">
        <v>1.56</v>
      </c>
      <c r="Y17" s="202">
        <v>0</v>
      </c>
      <c r="Z17" s="202">
        <v>58.67</v>
      </c>
      <c r="AA17" s="202">
        <v>19.95</v>
      </c>
      <c r="AB17" s="202">
        <v>0</v>
      </c>
      <c r="AC17" s="202">
        <v>0</v>
      </c>
      <c r="AD17" s="202">
        <v>17.8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11.16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13.14</v>
      </c>
      <c r="E18" s="202">
        <v>0</v>
      </c>
      <c r="F18" s="202">
        <v>0</v>
      </c>
      <c r="G18" s="202">
        <v>21.59</v>
      </c>
      <c r="H18" s="202">
        <v>0</v>
      </c>
      <c r="I18" s="202">
        <v>6.89</v>
      </c>
      <c r="J18" s="202">
        <v>20.51</v>
      </c>
      <c r="K18" s="202">
        <v>2.2000000000000002</v>
      </c>
      <c r="L18" s="202">
        <v>375.13</v>
      </c>
      <c r="M18" s="202">
        <v>0.5</v>
      </c>
      <c r="N18" s="202">
        <v>1.31</v>
      </c>
      <c r="O18" s="202">
        <v>0</v>
      </c>
      <c r="P18" s="202">
        <v>1.54</v>
      </c>
      <c r="Q18" s="202">
        <v>2.94</v>
      </c>
      <c r="R18" s="202">
        <v>3.05</v>
      </c>
      <c r="S18" s="202">
        <v>3.76</v>
      </c>
      <c r="T18" s="202">
        <v>0</v>
      </c>
      <c r="U18" s="202">
        <v>0.9</v>
      </c>
      <c r="V18" s="202">
        <v>3.01</v>
      </c>
      <c r="W18" s="202">
        <v>0.49</v>
      </c>
      <c r="X18" s="202">
        <v>1.56</v>
      </c>
      <c r="Y18" s="202">
        <v>0</v>
      </c>
      <c r="Z18" s="202">
        <v>58.67</v>
      </c>
      <c r="AA18" s="202">
        <v>19.95</v>
      </c>
      <c r="AB18" s="202">
        <v>0</v>
      </c>
      <c r="AC18" s="202">
        <v>0</v>
      </c>
      <c r="AD18" s="202">
        <v>17.8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11.16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13.14</v>
      </c>
      <c r="E19" s="202">
        <v>0</v>
      </c>
      <c r="F19" s="202">
        <v>0</v>
      </c>
      <c r="G19" s="202">
        <v>21.59</v>
      </c>
      <c r="H19" s="202">
        <v>0</v>
      </c>
      <c r="I19" s="202">
        <v>6.89</v>
      </c>
      <c r="J19" s="202">
        <v>20.51</v>
      </c>
      <c r="K19" s="202">
        <v>2.2000000000000002</v>
      </c>
      <c r="L19" s="202">
        <v>375.13</v>
      </c>
      <c r="M19" s="202">
        <v>0.5</v>
      </c>
      <c r="N19" s="202">
        <v>1.31</v>
      </c>
      <c r="O19" s="202">
        <v>0</v>
      </c>
      <c r="P19" s="202">
        <v>1.54</v>
      </c>
      <c r="Q19" s="202">
        <v>2.94</v>
      </c>
      <c r="R19" s="202">
        <v>3.05</v>
      </c>
      <c r="S19" s="202">
        <v>3.76</v>
      </c>
      <c r="T19" s="202">
        <v>0</v>
      </c>
      <c r="U19" s="202">
        <v>0.9</v>
      </c>
      <c r="V19" s="202">
        <v>3.01</v>
      </c>
      <c r="W19" s="202">
        <v>0.49</v>
      </c>
      <c r="X19" s="202">
        <v>1.56</v>
      </c>
      <c r="Y19" s="202">
        <v>0</v>
      </c>
      <c r="Z19" s="202">
        <v>58.67</v>
      </c>
      <c r="AA19" s="202">
        <v>19.95</v>
      </c>
      <c r="AB19" s="202">
        <v>0</v>
      </c>
      <c r="AC19" s="202">
        <v>0</v>
      </c>
      <c r="AD19" s="202">
        <v>17.8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19.61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13.14</v>
      </c>
      <c r="E20" s="202">
        <v>0</v>
      </c>
      <c r="F20" s="202">
        <v>0</v>
      </c>
      <c r="G20" s="202">
        <v>21.59</v>
      </c>
      <c r="H20" s="202">
        <v>0</v>
      </c>
      <c r="I20" s="202">
        <v>6.89</v>
      </c>
      <c r="J20" s="202">
        <v>20.51</v>
      </c>
      <c r="K20" s="202">
        <v>2.2000000000000002</v>
      </c>
      <c r="L20" s="202">
        <v>375.13</v>
      </c>
      <c r="M20" s="202">
        <v>0.5</v>
      </c>
      <c r="N20" s="202">
        <v>1.31</v>
      </c>
      <c r="O20" s="202">
        <v>0</v>
      </c>
      <c r="P20" s="202">
        <v>1.54</v>
      </c>
      <c r="Q20" s="202">
        <v>2.94</v>
      </c>
      <c r="R20" s="202">
        <v>3.05</v>
      </c>
      <c r="S20" s="202">
        <v>3.76</v>
      </c>
      <c r="T20" s="202">
        <v>0</v>
      </c>
      <c r="U20" s="202">
        <v>0.9</v>
      </c>
      <c r="V20" s="202">
        <v>3.01</v>
      </c>
      <c r="W20" s="202">
        <v>0.49</v>
      </c>
      <c r="X20" s="202">
        <v>1.56</v>
      </c>
      <c r="Y20" s="202">
        <v>0</v>
      </c>
      <c r="Z20" s="202">
        <v>58.67</v>
      </c>
      <c r="AA20" s="202">
        <v>19.95</v>
      </c>
      <c r="AB20" s="202">
        <v>0</v>
      </c>
      <c r="AC20" s="202">
        <v>0</v>
      </c>
      <c r="AD20" s="202">
        <v>17.8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19.61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13.14</v>
      </c>
      <c r="E21" s="202">
        <v>0</v>
      </c>
      <c r="F21" s="202">
        <v>0</v>
      </c>
      <c r="G21" s="202">
        <v>21.59</v>
      </c>
      <c r="H21" s="202">
        <v>0</v>
      </c>
      <c r="I21" s="202">
        <v>6.89</v>
      </c>
      <c r="J21" s="202">
        <v>20.51</v>
      </c>
      <c r="K21" s="202">
        <v>2.2000000000000002</v>
      </c>
      <c r="L21" s="202">
        <v>375.13</v>
      </c>
      <c r="M21" s="202">
        <v>0.5</v>
      </c>
      <c r="N21" s="202">
        <v>1.31</v>
      </c>
      <c r="O21" s="202">
        <v>0</v>
      </c>
      <c r="P21" s="202">
        <v>1.54</v>
      </c>
      <c r="Q21" s="202">
        <v>2.94</v>
      </c>
      <c r="R21" s="202">
        <v>3.05</v>
      </c>
      <c r="S21" s="202">
        <v>3.76</v>
      </c>
      <c r="T21" s="202">
        <v>0</v>
      </c>
      <c r="U21" s="202">
        <v>0.9</v>
      </c>
      <c r="V21" s="202">
        <v>3.01</v>
      </c>
      <c r="W21" s="202">
        <v>0.49</v>
      </c>
      <c r="X21" s="202">
        <v>1.56</v>
      </c>
      <c r="Y21" s="202">
        <v>0</v>
      </c>
      <c r="Z21" s="202">
        <v>58.67</v>
      </c>
      <c r="AA21" s="202">
        <v>19.95</v>
      </c>
      <c r="AB21" s="202">
        <v>0</v>
      </c>
      <c r="AC21" s="202">
        <v>0</v>
      </c>
      <c r="AD21" s="202">
        <v>17.8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19.61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13.14</v>
      </c>
      <c r="E22" s="202">
        <v>0</v>
      </c>
      <c r="F22" s="202">
        <v>0</v>
      </c>
      <c r="G22" s="202">
        <v>21.59</v>
      </c>
      <c r="H22" s="202">
        <v>0</v>
      </c>
      <c r="I22" s="202">
        <v>6.89</v>
      </c>
      <c r="J22" s="202">
        <v>20.51</v>
      </c>
      <c r="K22" s="202">
        <v>2.2000000000000002</v>
      </c>
      <c r="L22" s="202">
        <v>375.13</v>
      </c>
      <c r="M22" s="202">
        <v>0.5</v>
      </c>
      <c r="N22" s="202">
        <v>1.31</v>
      </c>
      <c r="O22" s="202">
        <v>0</v>
      </c>
      <c r="P22" s="202">
        <v>1.54</v>
      </c>
      <c r="Q22" s="202">
        <v>2.94</v>
      </c>
      <c r="R22" s="202">
        <v>3.05</v>
      </c>
      <c r="S22" s="202">
        <v>3.76</v>
      </c>
      <c r="T22" s="202">
        <v>0</v>
      </c>
      <c r="U22" s="202">
        <v>0.9</v>
      </c>
      <c r="V22" s="202">
        <v>3.01</v>
      </c>
      <c r="W22" s="202">
        <v>0.49</v>
      </c>
      <c r="X22" s="202">
        <v>1.56</v>
      </c>
      <c r="Y22" s="202">
        <v>0</v>
      </c>
      <c r="Z22" s="202">
        <v>58.67</v>
      </c>
      <c r="AA22" s="202">
        <v>19.95</v>
      </c>
      <c r="AB22" s="202">
        <v>0</v>
      </c>
      <c r="AC22" s="202">
        <v>0</v>
      </c>
      <c r="AD22" s="202">
        <v>17.8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19.61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13.14</v>
      </c>
      <c r="E23" s="202">
        <v>0</v>
      </c>
      <c r="F23" s="202">
        <v>0</v>
      </c>
      <c r="G23" s="202">
        <v>21.59</v>
      </c>
      <c r="H23" s="202">
        <v>0</v>
      </c>
      <c r="I23" s="202">
        <v>6.89</v>
      </c>
      <c r="J23" s="202">
        <v>20.51</v>
      </c>
      <c r="K23" s="202">
        <v>2.2000000000000002</v>
      </c>
      <c r="L23" s="202">
        <v>375.13</v>
      </c>
      <c r="M23" s="202">
        <v>0.5</v>
      </c>
      <c r="N23" s="202">
        <v>1.31</v>
      </c>
      <c r="O23" s="202">
        <v>0</v>
      </c>
      <c r="P23" s="202">
        <v>1.54</v>
      </c>
      <c r="Q23" s="202">
        <v>2.94</v>
      </c>
      <c r="R23" s="202">
        <v>3.05</v>
      </c>
      <c r="S23" s="202">
        <v>3.76</v>
      </c>
      <c r="T23" s="202">
        <v>0</v>
      </c>
      <c r="U23" s="202">
        <v>0.9</v>
      </c>
      <c r="V23" s="202">
        <v>3</v>
      </c>
      <c r="W23" s="202">
        <v>0.49</v>
      </c>
      <c r="X23" s="202">
        <v>1.56</v>
      </c>
      <c r="Y23" s="202">
        <v>0</v>
      </c>
      <c r="Z23" s="202">
        <v>58.67</v>
      </c>
      <c r="AA23" s="202">
        <v>19.95</v>
      </c>
      <c r="AB23" s="202">
        <v>0</v>
      </c>
      <c r="AC23" s="202">
        <v>0</v>
      </c>
      <c r="AD23" s="202">
        <v>17.8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63.08</v>
      </c>
      <c r="AL23" s="202">
        <v>0</v>
      </c>
      <c r="AM23" s="202">
        <v>0</v>
      </c>
      <c r="AN23" s="202">
        <v>0</v>
      </c>
      <c r="AO23" s="202">
        <v>156.61000000000001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13.14</v>
      </c>
      <c r="E24" s="202">
        <v>0</v>
      </c>
      <c r="F24" s="202">
        <v>0</v>
      </c>
      <c r="G24" s="202">
        <v>21.59</v>
      </c>
      <c r="H24" s="202">
        <v>0</v>
      </c>
      <c r="I24" s="202">
        <v>6.89</v>
      </c>
      <c r="J24" s="202">
        <v>20.51</v>
      </c>
      <c r="K24" s="202">
        <v>2.2000000000000002</v>
      </c>
      <c r="L24" s="202">
        <v>375.13</v>
      </c>
      <c r="M24" s="202">
        <v>0.5</v>
      </c>
      <c r="N24" s="202">
        <v>1.31</v>
      </c>
      <c r="O24" s="202">
        <v>0</v>
      </c>
      <c r="P24" s="202">
        <v>1.54</v>
      </c>
      <c r="Q24" s="202">
        <v>2.94</v>
      </c>
      <c r="R24" s="202">
        <v>3.05</v>
      </c>
      <c r="S24" s="202">
        <v>3.76</v>
      </c>
      <c r="T24" s="202">
        <v>0</v>
      </c>
      <c r="U24" s="202">
        <v>0.9</v>
      </c>
      <c r="V24" s="202">
        <v>3</v>
      </c>
      <c r="W24" s="202">
        <v>0.49</v>
      </c>
      <c r="X24" s="202">
        <v>1.56</v>
      </c>
      <c r="Y24" s="202">
        <v>0</v>
      </c>
      <c r="Z24" s="202">
        <v>58.67</v>
      </c>
      <c r="AA24" s="202">
        <v>19.95</v>
      </c>
      <c r="AB24" s="202">
        <v>0</v>
      </c>
      <c r="AC24" s="202">
        <v>0</v>
      </c>
      <c r="AD24" s="202">
        <v>17.8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63.08</v>
      </c>
      <c r="AL24" s="202">
        <v>0</v>
      </c>
      <c r="AM24" s="202">
        <v>0</v>
      </c>
      <c r="AN24" s="202">
        <v>0</v>
      </c>
      <c r="AO24" s="202">
        <v>156.61000000000001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13.14</v>
      </c>
      <c r="E25" s="202">
        <v>0</v>
      </c>
      <c r="F25" s="202">
        <v>0</v>
      </c>
      <c r="G25" s="202">
        <v>21.59</v>
      </c>
      <c r="H25" s="202">
        <v>0</v>
      </c>
      <c r="I25" s="202">
        <v>6.89</v>
      </c>
      <c r="J25" s="202">
        <v>20.51</v>
      </c>
      <c r="K25" s="202">
        <v>2.2000000000000002</v>
      </c>
      <c r="L25" s="202">
        <v>348.14</v>
      </c>
      <c r="M25" s="202">
        <v>0.5</v>
      </c>
      <c r="N25" s="202">
        <v>1.31</v>
      </c>
      <c r="O25" s="202">
        <v>0</v>
      </c>
      <c r="P25" s="202">
        <v>1.54</v>
      </c>
      <c r="Q25" s="202">
        <v>2.94</v>
      </c>
      <c r="R25" s="202">
        <v>0.23</v>
      </c>
      <c r="S25" s="202">
        <v>0.28999999999999998</v>
      </c>
      <c r="T25" s="202">
        <v>0</v>
      </c>
      <c r="U25" s="202">
        <v>0.9</v>
      </c>
      <c r="V25" s="202">
        <v>0.23</v>
      </c>
      <c r="W25" s="202">
        <v>0.49</v>
      </c>
      <c r="X25" s="202">
        <v>1.56</v>
      </c>
      <c r="Y25" s="202">
        <v>0</v>
      </c>
      <c r="Z25" s="202">
        <v>58.67</v>
      </c>
      <c r="AA25" s="202">
        <v>19.95</v>
      </c>
      <c r="AB25" s="202">
        <v>0</v>
      </c>
      <c r="AC25" s="202">
        <v>0</v>
      </c>
      <c r="AD25" s="202">
        <v>17.8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63.08</v>
      </c>
      <c r="AL25" s="202">
        <v>0</v>
      </c>
      <c r="AM25" s="202">
        <v>0</v>
      </c>
      <c r="AN25" s="202">
        <v>0</v>
      </c>
      <c r="AO25" s="202">
        <v>156.61000000000001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13.14</v>
      </c>
      <c r="E26" s="202">
        <v>0</v>
      </c>
      <c r="F26" s="202">
        <v>0</v>
      </c>
      <c r="G26" s="202">
        <v>21.59</v>
      </c>
      <c r="H26" s="202">
        <v>0</v>
      </c>
      <c r="I26" s="202">
        <v>6.89</v>
      </c>
      <c r="J26" s="202">
        <v>20.51</v>
      </c>
      <c r="K26" s="202">
        <v>2.2000000000000002</v>
      </c>
      <c r="L26" s="202">
        <v>348.14</v>
      </c>
      <c r="M26" s="202">
        <v>0.5</v>
      </c>
      <c r="N26" s="202">
        <v>1.31</v>
      </c>
      <c r="O26" s="202">
        <v>0</v>
      </c>
      <c r="P26" s="202">
        <v>1.54</v>
      </c>
      <c r="Q26" s="202">
        <v>2.94</v>
      </c>
      <c r="R26" s="202">
        <v>0.23</v>
      </c>
      <c r="S26" s="202">
        <v>0.28999999999999998</v>
      </c>
      <c r="T26" s="202">
        <v>0</v>
      </c>
      <c r="U26" s="202">
        <v>0.9</v>
      </c>
      <c r="V26" s="202">
        <v>0.23</v>
      </c>
      <c r="W26" s="202">
        <v>0.49</v>
      </c>
      <c r="X26" s="202">
        <v>1.56</v>
      </c>
      <c r="Y26" s="202">
        <v>0</v>
      </c>
      <c r="Z26" s="202">
        <v>58.67</v>
      </c>
      <c r="AA26" s="202">
        <v>19.96</v>
      </c>
      <c r="AB26" s="202">
        <v>0</v>
      </c>
      <c r="AC26" s="202">
        <v>0</v>
      </c>
      <c r="AD26" s="202">
        <v>17.8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63.08</v>
      </c>
      <c r="AL26" s="202">
        <v>0</v>
      </c>
      <c r="AM26" s="202">
        <v>0</v>
      </c>
      <c r="AN26" s="202">
        <v>0</v>
      </c>
      <c r="AO26" s="202">
        <v>156.61000000000001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13.14</v>
      </c>
      <c r="E27" s="202">
        <v>0</v>
      </c>
      <c r="F27" s="202">
        <v>0</v>
      </c>
      <c r="G27" s="202">
        <v>21.59</v>
      </c>
      <c r="H27" s="202">
        <v>0</v>
      </c>
      <c r="I27" s="202">
        <v>6.89</v>
      </c>
      <c r="J27" s="202">
        <v>20.51</v>
      </c>
      <c r="K27" s="202">
        <v>2.2000000000000002</v>
      </c>
      <c r="L27" s="202">
        <v>375.13</v>
      </c>
      <c r="M27" s="202">
        <v>0.5</v>
      </c>
      <c r="N27" s="202">
        <v>1.31</v>
      </c>
      <c r="O27" s="202">
        <v>0</v>
      </c>
      <c r="P27" s="202">
        <v>1.54</v>
      </c>
      <c r="Q27" s="202">
        <v>2.93</v>
      </c>
      <c r="R27" s="202">
        <v>3.05</v>
      </c>
      <c r="S27" s="202">
        <v>3.76</v>
      </c>
      <c r="T27" s="202">
        <v>0</v>
      </c>
      <c r="U27" s="202">
        <v>0.9</v>
      </c>
      <c r="V27" s="202">
        <v>0.23</v>
      </c>
      <c r="W27" s="202">
        <v>0.49</v>
      </c>
      <c r="X27" s="202">
        <v>1.56</v>
      </c>
      <c r="Y27" s="202">
        <v>0</v>
      </c>
      <c r="Z27" s="202">
        <v>2.8</v>
      </c>
      <c r="AA27" s="202">
        <v>19.96</v>
      </c>
      <c r="AB27" s="202">
        <v>0</v>
      </c>
      <c r="AC27" s="202">
        <v>0</v>
      </c>
      <c r="AD27" s="202">
        <v>17.8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63.08</v>
      </c>
      <c r="AL27" s="202">
        <v>0</v>
      </c>
      <c r="AM27" s="202">
        <v>0</v>
      </c>
      <c r="AN27" s="202">
        <v>0</v>
      </c>
      <c r="AO27" s="202">
        <v>156.61000000000001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13.14</v>
      </c>
      <c r="E28" s="202">
        <v>0</v>
      </c>
      <c r="F28" s="202">
        <v>0</v>
      </c>
      <c r="G28" s="202">
        <v>21.59</v>
      </c>
      <c r="H28" s="202">
        <v>0</v>
      </c>
      <c r="I28" s="202">
        <v>6.89</v>
      </c>
      <c r="J28" s="202">
        <v>20.51</v>
      </c>
      <c r="K28" s="202">
        <v>2.2000000000000002</v>
      </c>
      <c r="L28" s="202">
        <v>375.13</v>
      </c>
      <c r="M28" s="202">
        <v>0.5</v>
      </c>
      <c r="N28" s="202">
        <v>1.31</v>
      </c>
      <c r="O28" s="202">
        <v>0</v>
      </c>
      <c r="P28" s="202">
        <v>1.54</v>
      </c>
      <c r="Q28" s="202">
        <v>2.93</v>
      </c>
      <c r="R28" s="202">
        <v>3.05</v>
      </c>
      <c r="S28" s="202">
        <v>3.76</v>
      </c>
      <c r="T28" s="202">
        <v>0</v>
      </c>
      <c r="U28" s="202">
        <v>0.9</v>
      </c>
      <c r="V28" s="202">
        <v>0.23</v>
      </c>
      <c r="W28" s="202">
        <v>0.49</v>
      </c>
      <c r="X28" s="202">
        <v>1.56</v>
      </c>
      <c r="Y28" s="202">
        <v>0</v>
      </c>
      <c r="Z28" s="202">
        <v>2.8</v>
      </c>
      <c r="AA28" s="202">
        <v>19.96</v>
      </c>
      <c r="AB28" s="202">
        <v>0</v>
      </c>
      <c r="AC28" s="202">
        <v>0</v>
      </c>
      <c r="AD28" s="202">
        <v>17.8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63.08</v>
      </c>
      <c r="AL28" s="202">
        <v>0</v>
      </c>
      <c r="AM28" s="202">
        <v>0</v>
      </c>
      <c r="AN28" s="202">
        <v>0</v>
      </c>
      <c r="AO28" s="202">
        <v>156.61000000000001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13.14</v>
      </c>
      <c r="E29" s="202">
        <v>0</v>
      </c>
      <c r="F29" s="202">
        <v>0</v>
      </c>
      <c r="G29" s="202">
        <v>21.59</v>
      </c>
      <c r="H29" s="202">
        <v>0</v>
      </c>
      <c r="I29" s="202">
        <v>6.89</v>
      </c>
      <c r="J29" s="202">
        <v>20.51</v>
      </c>
      <c r="K29" s="202">
        <v>2.2000000000000002</v>
      </c>
      <c r="L29" s="202">
        <v>375.13</v>
      </c>
      <c r="M29" s="202">
        <v>0.5</v>
      </c>
      <c r="N29" s="202">
        <v>1.31</v>
      </c>
      <c r="O29" s="202">
        <v>0</v>
      </c>
      <c r="P29" s="202">
        <v>1.54</v>
      </c>
      <c r="Q29" s="202">
        <v>2.93</v>
      </c>
      <c r="R29" s="202">
        <v>3.05</v>
      </c>
      <c r="S29" s="202">
        <v>3.76</v>
      </c>
      <c r="T29" s="202">
        <v>0</v>
      </c>
      <c r="U29" s="202">
        <v>0.9</v>
      </c>
      <c r="V29" s="202">
        <v>0.23</v>
      </c>
      <c r="W29" s="202">
        <v>0.49</v>
      </c>
      <c r="X29" s="202">
        <v>1.56</v>
      </c>
      <c r="Y29" s="202">
        <v>0</v>
      </c>
      <c r="Z29" s="202">
        <v>2.8</v>
      </c>
      <c r="AA29" s="202">
        <v>0.99</v>
      </c>
      <c r="AB29" s="202">
        <v>0</v>
      </c>
      <c r="AC29" s="202">
        <v>0</v>
      </c>
      <c r="AD29" s="202">
        <v>17.8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63.08</v>
      </c>
      <c r="AL29" s="202">
        <v>0</v>
      </c>
      <c r="AM29" s="202">
        <v>0</v>
      </c>
      <c r="AN29" s="202">
        <v>0</v>
      </c>
      <c r="AO29" s="202">
        <v>156.61000000000001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13.14</v>
      </c>
      <c r="E30" s="202">
        <v>0</v>
      </c>
      <c r="F30" s="202">
        <v>0</v>
      </c>
      <c r="G30" s="202">
        <v>21.59</v>
      </c>
      <c r="H30" s="202">
        <v>0</v>
      </c>
      <c r="I30" s="202">
        <v>6.89</v>
      </c>
      <c r="J30" s="202">
        <v>20.51</v>
      </c>
      <c r="K30" s="202">
        <v>2.2000000000000002</v>
      </c>
      <c r="L30" s="202">
        <v>375.13</v>
      </c>
      <c r="M30" s="202">
        <v>0.5</v>
      </c>
      <c r="N30" s="202">
        <v>1.31</v>
      </c>
      <c r="O30" s="202">
        <v>0</v>
      </c>
      <c r="P30" s="202">
        <v>1.54</v>
      </c>
      <c r="Q30" s="202">
        <v>2.94</v>
      </c>
      <c r="R30" s="202">
        <v>0.23</v>
      </c>
      <c r="S30" s="202">
        <v>0.28999999999999998</v>
      </c>
      <c r="T30" s="202">
        <v>0</v>
      </c>
      <c r="U30" s="202">
        <v>0.9</v>
      </c>
      <c r="V30" s="202">
        <v>0.23</v>
      </c>
      <c r="W30" s="202">
        <v>0.49</v>
      </c>
      <c r="X30" s="202">
        <v>1.56</v>
      </c>
      <c r="Y30" s="202">
        <v>0</v>
      </c>
      <c r="Z30" s="202">
        <v>2.8</v>
      </c>
      <c r="AA30" s="202">
        <v>0.99</v>
      </c>
      <c r="AB30" s="202">
        <v>0</v>
      </c>
      <c r="AC30" s="202">
        <v>0</v>
      </c>
      <c r="AD30" s="202">
        <v>17.8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63.08</v>
      </c>
      <c r="AL30" s="202">
        <v>0</v>
      </c>
      <c r="AM30" s="202">
        <v>0</v>
      </c>
      <c r="AN30" s="202">
        <v>0</v>
      </c>
      <c r="AO30" s="202">
        <v>156.61000000000001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13.14</v>
      </c>
      <c r="E31" s="202">
        <v>0</v>
      </c>
      <c r="F31" s="202">
        <v>0</v>
      </c>
      <c r="G31" s="202">
        <v>21.59</v>
      </c>
      <c r="H31" s="202">
        <v>0</v>
      </c>
      <c r="I31" s="202">
        <v>6.89</v>
      </c>
      <c r="J31" s="202">
        <v>20.51</v>
      </c>
      <c r="K31" s="202">
        <v>2.2000000000000002</v>
      </c>
      <c r="L31" s="202">
        <v>375.13</v>
      </c>
      <c r="M31" s="202">
        <v>0.5</v>
      </c>
      <c r="N31" s="202">
        <v>1.31</v>
      </c>
      <c r="O31" s="202">
        <v>0</v>
      </c>
      <c r="P31" s="202">
        <v>1.54</v>
      </c>
      <c r="Q31" s="202">
        <v>2.94</v>
      </c>
      <c r="R31" s="202">
        <v>0.23</v>
      </c>
      <c r="S31" s="202">
        <v>0.28999999999999998</v>
      </c>
      <c r="T31" s="202">
        <v>0</v>
      </c>
      <c r="U31" s="202">
        <v>0.9</v>
      </c>
      <c r="V31" s="202">
        <v>0.23</v>
      </c>
      <c r="W31" s="202">
        <v>0.49</v>
      </c>
      <c r="X31" s="202">
        <v>1.56</v>
      </c>
      <c r="Y31" s="202">
        <v>0</v>
      </c>
      <c r="Z31" s="202">
        <v>2.8</v>
      </c>
      <c r="AA31" s="202">
        <v>0.99</v>
      </c>
      <c r="AB31" s="202">
        <v>0</v>
      </c>
      <c r="AC31" s="202">
        <v>0</v>
      </c>
      <c r="AD31" s="202">
        <v>17.8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63.08</v>
      </c>
      <c r="AL31" s="202">
        <v>0</v>
      </c>
      <c r="AM31" s="202">
        <v>0</v>
      </c>
      <c r="AN31" s="202">
        <v>0</v>
      </c>
      <c r="AO31" s="202">
        <v>156.61000000000001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13.14</v>
      </c>
      <c r="E32" s="202">
        <v>0</v>
      </c>
      <c r="F32" s="202">
        <v>0</v>
      </c>
      <c r="G32" s="202">
        <v>21.59</v>
      </c>
      <c r="H32" s="202">
        <v>0</v>
      </c>
      <c r="I32" s="202">
        <v>6.89</v>
      </c>
      <c r="J32" s="202">
        <v>20.51</v>
      </c>
      <c r="K32" s="202">
        <v>2.2000000000000002</v>
      </c>
      <c r="L32" s="202">
        <v>375.13</v>
      </c>
      <c r="M32" s="202">
        <v>0.5</v>
      </c>
      <c r="N32" s="202">
        <v>1.31</v>
      </c>
      <c r="O32" s="202">
        <v>0</v>
      </c>
      <c r="P32" s="202">
        <v>1.54</v>
      </c>
      <c r="Q32" s="202">
        <v>2.94</v>
      </c>
      <c r="R32" s="202">
        <v>0.23</v>
      </c>
      <c r="S32" s="202">
        <v>0.28999999999999998</v>
      </c>
      <c r="T32" s="202">
        <v>0</v>
      </c>
      <c r="U32" s="202">
        <v>0.9</v>
      </c>
      <c r="V32" s="202">
        <v>0.23</v>
      </c>
      <c r="W32" s="202">
        <v>0.49</v>
      </c>
      <c r="X32" s="202">
        <v>1.56</v>
      </c>
      <c r="Y32" s="202">
        <v>0</v>
      </c>
      <c r="Z32" s="202">
        <v>2.8</v>
      </c>
      <c r="AA32" s="202">
        <v>0.99</v>
      </c>
      <c r="AB32" s="202">
        <v>0</v>
      </c>
      <c r="AC32" s="202">
        <v>0</v>
      </c>
      <c r="AD32" s="202">
        <v>17.8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63.08</v>
      </c>
      <c r="AL32" s="202">
        <v>0</v>
      </c>
      <c r="AM32" s="202">
        <v>0</v>
      </c>
      <c r="AN32" s="202">
        <v>0</v>
      </c>
      <c r="AO32" s="202">
        <v>156.61000000000001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13.14</v>
      </c>
      <c r="E33" s="202">
        <v>0</v>
      </c>
      <c r="F33" s="202">
        <v>0</v>
      </c>
      <c r="G33" s="202">
        <v>21.59</v>
      </c>
      <c r="H33" s="202">
        <v>0</v>
      </c>
      <c r="I33" s="202">
        <v>6.89</v>
      </c>
      <c r="J33" s="202">
        <v>20.51</v>
      </c>
      <c r="K33" s="202">
        <v>2.2000000000000002</v>
      </c>
      <c r="L33" s="202">
        <v>348.14</v>
      </c>
      <c r="M33" s="202">
        <v>0.5</v>
      </c>
      <c r="N33" s="202">
        <v>1.31</v>
      </c>
      <c r="O33" s="202">
        <v>0</v>
      </c>
      <c r="P33" s="202">
        <v>1.54</v>
      </c>
      <c r="Q33" s="202">
        <v>2.94</v>
      </c>
      <c r="R33" s="202">
        <v>0.23</v>
      </c>
      <c r="S33" s="202">
        <v>0.28999999999999998</v>
      </c>
      <c r="T33" s="202">
        <v>0</v>
      </c>
      <c r="U33" s="202">
        <v>0.9</v>
      </c>
      <c r="V33" s="202">
        <v>0.23</v>
      </c>
      <c r="W33" s="202">
        <v>0.49</v>
      </c>
      <c r="X33" s="202">
        <v>1.56</v>
      </c>
      <c r="Y33" s="202">
        <v>0</v>
      </c>
      <c r="Z33" s="202">
        <v>2.8</v>
      </c>
      <c r="AA33" s="202">
        <v>0.99</v>
      </c>
      <c r="AB33" s="202">
        <v>0</v>
      </c>
      <c r="AC33" s="202">
        <v>0</v>
      </c>
      <c r="AD33" s="202">
        <v>9.66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63.08</v>
      </c>
      <c r="AL33" s="202">
        <v>0</v>
      </c>
      <c r="AM33" s="202">
        <v>0</v>
      </c>
      <c r="AN33" s="202">
        <v>0</v>
      </c>
      <c r="AO33" s="202">
        <v>156.61000000000001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13.14</v>
      </c>
      <c r="E34" s="202">
        <v>0</v>
      </c>
      <c r="F34" s="202">
        <v>0</v>
      </c>
      <c r="G34" s="202">
        <v>21.59</v>
      </c>
      <c r="H34" s="202">
        <v>0</v>
      </c>
      <c r="I34" s="202">
        <v>6.89</v>
      </c>
      <c r="J34" s="202">
        <v>20.51</v>
      </c>
      <c r="K34" s="202">
        <v>2.2000000000000002</v>
      </c>
      <c r="L34" s="202">
        <v>348.13</v>
      </c>
      <c r="M34" s="202">
        <v>0.5</v>
      </c>
      <c r="N34" s="202">
        <v>1.31</v>
      </c>
      <c r="O34" s="202">
        <v>0</v>
      </c>
      <c r="P34" s="202">
        <v>1.54</v>
      </c>
      <c r="Q34" s="202">
        <v>2.94</v>
      </c>
      <c r="R34" s="202">
        <v>0.23</v>
      </c>
      <c r="S34" s="202">
        <v>0.28999999999999998</v>
      </c>
      <c r="T34" s="202">
        <v>0</v>
      </c>
      <c r="U34" s="202">
        <v>0.9</v>
      </c>
      <c r="V34" s="202">
        <v>0.23</v>
      </c>
      <c r="W34" s="202">
        <v>0.49</v>
      </c>
      <c r="X34" s="202">
        <v>1.56</v>
      </c>
      <c r="Y34" s="202">
        <v>0</v>
      </c>
      <c r="Z34" s="202">
        <v>2.8</v>
      </c>
      <c r="AA34" s="202">
        <v>0.99</v>
      </c>
      <c r="AB34" s="202">
        <v>0</v>
      </c>
      <c r="AC34" s="202">
        <v>0</v>
      </c>
      <c r="AD34" s="202">
        <v>9.66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63.08</v>
      </c>
      <c r="AL34" s="202">
        <v>0</v>
      </c>
      <c r="AM34" s="202">
        <v>0</v>
      </c>
      <c r="AN34" s="202">
        <v>0</v>
      </c>
      <c r="AO34" s="202">
        <v>156.61000000000001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13.08</v>
      </c>
      <c r="E35" s="202">
        <v>0</v>
      </c>
      <c r="F35" s="202">
        <v>0</v>
      </c>
      <c r="G35" s="202">
        <v>21.59</v>
      </c>
      <c r="H35" s="202">
        <v>0</v>
      </c>
      <c r="I35" s="202">
        <v>6.89</v>
      </c>
      <c r="J35" s="202">
        <v>20.51</v>
      </c>
      <c r="K35" s="202">
        <v>2.2000000000000002</v>
      </c>
      <c r="L35" s="202">
        <v>348.14</v>
      </c>
      <c r="M35" s="202">
        <v>0.5</v>
      </c>
      <c r="N35" s="202">
        <v>1.31</v>
      </c>
      <c r="O35" s="202">
        <v>0</v>
      </c>
      <c r="P35" s="202">
        <v>1.54</v>
      </c>
      <c r="Q35" s="202">
        <v>2.93</v>
      </c>
      <c r="R35" s="202">
        <v>0.23</v>
      </c>
      <c r="S35" s="202">
        <v>0.28999999999999998</v>
      </c>
      <c r="T35" s="202">
        <v>0</v>
      </c>
      <c r="U35" s="202">
        <v>0.9</v>
      </c>
      <c r="V35" s="202">
        <v>0.23</v>
      </c>
      <c r="W35" s="202">
        <v>0.49</v>
      </c>
      <c r="X35" s="202">
        <v>1.56</v>
      </c>
      <c r="Y35" s="202">
        <v>0</v>
      </c>
      <c r="Z35" s="202">
        <v>2.8</v>
      </c>
      <c r="AA35" s="202">
        <v>0.99</v>
      </c>
      <c r="AB35" s="202">
        <v>0</v>
      </c>
      <c r="AC35" s="202">
        <v>0</v>
      </c>
      <c r="AD35" s="202">
        <v>9.66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63.08</v>
      </c>
      <c r="AL35" s="202">
        <v>0</v>
      </c>
      <c r="AM35" s="202">
        <v>0</v>
      </c>
      <c r="AN35" s="202">
        <v>0</v>
      </c>
      <c r="AO35" s="202">
        <v>156.61000000000001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13.08</v>
      </c>
      <c r="E36" s="202">
        <v>0</v>
      </c>
      <c r="F36" s="202">
        <v>0</v>
      </c>
      <c r="G36" s="202">
        <v>21.59</v>
      </c>
      <c r="H36" s="202">
        <v>0</v>
      </c>
      <c r="I36" s="202">
        <v>6.89</v>
      </c>
      <c r="J36" s="202">
        <v>20.51</v>
      </c>
      <c r="K36" s="202">
        <v>2.2000000000000002</v>
      </c>
      <c r="L36" s="202">
        <v>348.14</v>
      </c>
      <c r="M36" s="202">
        <v>0.5</v>
      </c>
      <c r="N36" s="202">
        <v>1.31</v>
      </c>
      <c r="O36" s="202">
        <v>0</v>
      </c>
      <c r="P36" s="202">
        <v>1.54</v>
      </c>
      <c r="Q36" s="202">
        <v>2.93</v>
      </c>
      <c r="R36" s="202">
        <v>0.23</v>
      </c>
      <c r="S36" s="202">
        <v>0.28999999999999998</v>
      </c>
      <c r="T36" s="202">
        <v>0</v>
      </c>
      <c r="U36" s="202">
        <v>0.9</v>
      </c>
      <c r="V36" s="202">
        <v>0.23</v>
      </c>
      <c r="W36" s="202">
        <v>0.49</v>
      </c>
      <c r="X36" s="202">
        <v>1.56</v>
      </c>
      <c r="Y36" s="202">
        <v>0</v>
      </c>
      <c r="Z36" s="202">
        <v>2.8</v>
      </c>
      <c r="AA36" s="202">
        <v>0.99</v>
      </c>
      <c r="AB36" s="202">
        <v>0</v>
      </c>
      <c r="AC36" s="202">
        <v>0</v>
      </c>
      <c r="AD36" s="202">
        <v>11.92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63.08</v>
      </c>
      <c r="AL36" s="202">
        <v>0</v>
      </c>
      <c r="AM36" s="202">
        <v>0</v>
      </c>
      <c r="AN36" s="202">
        <v>0</v>
      </c>
      <c r="AO36" s="202">
        <v>156.61000000000001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13.08</v>
      </c>
      <c r="E37" s="202">
        <v>0</v>
      </c>
      <c r="F37" s="202">
        <v>0</v>
      </c>
      <c r="G37" s="202">
        <v>21.59</v>
      </c>
      <c r="H37" s="202">
        <v>0</v>
      </c>
      <c r="I37" s="202">
        <v>6.89</v>
      </c>
      <c r="J37" s="202">
        <v>20.51</v>
      </c>
      <c r="K37" s="202">
        <v>2.2000000000000002</v>
      </c>
      <c r="L37" s="202">
        <v>375.13</v>
      </c>
      <c r="M37" s="202">
        <v>0.5</v>
      </c>
      <c r="N37" s="202">
        <v>1.31</v>
      </c>
      <c r="O37" s="202">
        <v>0</v>
      </c>
      <c r="P37" s="202">
        <v>1.54</v>
      </c>
      <c r="Q37" s="202">
        <v>2.93</v>
      </c>
      <c r="R37" s="202">
        <v>3.05</v>
      </c>
      <c r="S37" s="202">
        <v>3.76</v>
      </c>
      <c r="T37" s="202">
        <v>0</v>
      </c>
      <c r="U37" s="202">
        <v>0.9</v>
      </c>
      <c r="V37" s="202">
        <v>0.23</v>
      </c>
      <c r="W37" s="202">
        <v>0.49</v>
      </c>
      <c r="X37" s="202">
        <v>1.56</v>
      </c>
      <c r="Y37" s="202">
        <v>0</v>
      </c>
      <c r="Z37" s="202">
        <v>29.74</v>
      </c>
      <c r="AA37" s="202">
        <v>19.95</v>
      </c>
      <c r="AB37" s="202">
        <v>0</v>
      </c>
      <c r="AC37" s="202">
        <v>0</v>
      </c>
      <c r="AD37" s="202">
        <v>9.66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63.08</v>
      </c>
      <c r="AL37" s="202">
        <v>0</v>
      </c>
      <c r="AM37" s="202">
        <v>0</v>
      </c>
      <c r="AN37" s="202">
        <v>0</v>
      </c>
      <c r="AO37" s="202">
        <v>156.61000000000001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13.08</v>
      </c>
      <c r="E38" s="202">
        <v>0</v>
      </c>
      <c r="F38" s="202">
        <v>0</v>
      </c>
      <c r="G38" s="202">
        <v>21.59</v>
      </c>
      <c r="H38" s="202">
        <v>0</v>
      </c>
      <c r="I38" s="202">
        <v>6.89</v>
      </c>
      <c r="J38" s="202">
        <v>20.51</v>
      </c>
      <c r="K38" s="202">
        <v>2.2000000000000002</v>
      </c>
      <c r="L38" s="202">
        <v>375.13</v>
      </c>
      <c r="M38" s="202">
        <v>0.5</v>
      </c>
      <c r="N38" s="202">
        <v>1.31</v>
      </c>
      <c r="O38" s="202">
        <v>0</v>
      </c>
      <c r="P38" s="202">
        <v>1.54</v>
      </c>
      <c r="Q38" s="202">
        <v>2.93</v>
      </c>
      <c r="R38" s="202">
        <v>3.05</v>
      </c>
      <c r="S38" s="202">
        <v>3.76</v>
      </c>
      <c r="T38" s="202">
        <v>0</v>
      </c>
      <c r="U38" s="202">
        <v>0.9</v>
      </c>
      <c r="V38" s="202">
        <v>0.23</v>
      </c>
      <c r="W38" s="202">
        <v>0.49</v>
      </c>
      <c r="X38" s="202">
        <v>1.56</v>
      </c>
      <c r="Y38" s="202">
        <v>0</v>
      </c>
      <c r="Z38" s="202">
        <v>29.74</v>
      </c>
      <c r="AA38" s="202">
        <v>19.95</v>
      </c>
      <c r="AB38" s="202">
        <v>0</v>
      </c>
      <c r="AC38" s="202">
        <v>0</v>
      </c>
      <c r="AD38" s="202">
        <v>9.66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63.08</v>
      </c>
      <c r="AL38" s="202">
        <v>0</v>
      </c>
      <c r="AM38" s="202">
        <v>0</v>
      </c>
      <c r="AN38" s="202">
        <v>0</v>
      </c>
      <c r="AO38" s="202">
        <v>156.61000000000001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13.01</v>
      </c>
      <c r="E39" s="202">
        <v>0</v>
      </c>
      <c r="F39" s="202">
        <v>0</v>
      </c>
      <c r="G39" s="202">
        <v>21.59</v>
      </c>
      <c r="H39" s="202">
        <v>0</v>
      </c>
      <c r="I39" s="202">
        <v>6.89</v>
      </c>
      <c r="J39" s="202">
        <v>20.51</v>
      </c>
      <c r="K39" s="202">
        <v>2.2000000000000002</v>
      </c>
      <c r="L39" s="202">
        <v>375.13</v>
      </c>
      <c r="M39" s="202">
        <v>0.5</v>
      </c>
      <c r="N39" s="202">
        <v>1.31</v>
      </c>
      <c r="O39" s="202">
        <v>0</v>
      </c>
      <c r="P39" s="202">
        <v>1.54</v>
      </c>
      <c r="Q39" s="202">
        <v>2.93</v>
      </c>
      <c r="R39" s="202">
        <v>3.05</v>
      </c>
      <c r="S39" s="202">
        <v>3.76</v>
      </c>
      <c r="T39" s="202">
        <v>0</v>
      </c>
      <c r="U39" s="202">
        <v>0.9</v>
      </c>
      <c r="V39" s="202">
        <v>0.23</v>
      </c>
      <c r="W39" s="202">
        <v>0.49</v>
      </c>
      <c r="X39" s="202">
        <v>1.56</v>
      </c>
      <c r="Y39" s="202">
        <v>0</v>
      </c>
      <c r="Z39" s="202">
        <v>39.39</v>
      </c>
      <c r="AA39" s="202">
        <v>19.96</v>
      </c>
      <c r="AB39" s="202">
        <v>0</v>
      </c>
      <c r="AC39" s="202">
        <v>0</v>
      </c>
      <c r="AD39" s="202">
        <v>9.66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63.08</v>
      </c>
      <c r="AL39" s="202">
        <v>0</v>
      </c>
      <c r="AM39" s="202">
        <v>0</v>
      </c>
      <c r="AN39" s="202">
        <v>0</v>
      </c>
      <c r="AO39" s="202">
        <v>154.44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13.01</v>
      </c>
      <c r="E40" s="202">
        <v>0</v>
      </c>
      <c r="F40" s="202">
        <v>0</v>
      </c>
      <c r="G40" s="202">
        <v>21.59</v>
      </c>
      <c r="H40" s="202">
        <v>0</v>
      </c>
      <c r="I40" s="202">
        <v>6.89</v>
      </c>
      <c r="J40" s="202">
        <v>20.51</v>
      </c>
      <c r="K40" s="202">
        <v>2.2000000000000002</v>
      </c>
      <c r="L40" s="202">
        <v>375.13</v>
      </c>
      <c r="M40" s="202">
        <v>0.5</v>
      </c>
      <c r="N40" s="202">
        <v>1.31</v>
      </c>
      <c r="O40" s="202">
        <v>0</v>
      </c>
      <c r="P40" s="202">
        <v>1.54</v>
      </c>
      <c r="Q40" s="202">
        <v>2.93</v>
      </c>
      <c r="R40" s="202">
        <v>3.05</v>
      </c>
      <c r="S40" s="202">
        <v>3.76</v>
      </c>
      <c r="T40" s="202">
        <v>0</v>
      </c>
      <c r="U40" s="202">
        <v>0.9</v>
      </c>
      <c r="V40" s="202">
        <v>0.23</v>
      </c>
      <c r="W40" s="202">
        <v>0.49</v>
      </c>
      <c r="X40" s="202">
        <v>1.56</v>
      </c>
      <c r="Y40" s="202">
        <v>0</v>
      </c>
      <c r="Z40" s="202">
        <v>39.39</v>
      </c>
      <c r="AA40" s="202">
        <v>19.96</v>
      </c>
      <c r="AB40" s="202">
        <v>0</v>
      </c>
      <c r="AC40" s="202">
        <v>0</v>
      </c>
      <c r="AD40" s="202">
        <v>9.66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63.08</v>
      </c>
      <c r="AL40" s="202">
        <v>0</v>
      </c>
      <c r="AM40" s="202">
        <v>0</v>
      </c>
      <c r="AN40" s="202">
        <v>0</v>
      </c>
      <c r="AO40" s="202">
        <v>154.44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13.01</v>
      </c>
      <c r="E41" s="202">
        <v>0</v>
      </c>
      <c r="F41" s="202">
        <v>0</v>
      </c>
      <c r="G41" s="202">
        <v>21.59</v>
      </c>
      <c r="H41" s="202">
        <v>0</v>
      </c>
      <c r="I41" s="202">
        <v>6.89</v>
      </c>
      <c r="J41" s="202">
        <v>20.51</v>
      </c>
      <c r="K41" s="202">
        <v>2.2000000000000002</v>
      </c>
      <c r="L41" s="202">
        <v>375.13</v>
      </c>
      <c r="M41" s="202">
        <v>0.5</v>
      </c>
      <c r="N41" s="202">
        <v>1.31</v>
      </c>
      <c r="O41" s="202">
        <v>0</v>
      </c>
      <c r="P41" s="202">
        <v>1.54</v>
      </c>
      <c r="Q41" s="202">
        <v>2.93</v>
      </c>
      <c r="R41" s="202">
        <v>3.05</v>
      </c>
      <c r="S41" s="202">
        <v>3.76</v>
      </c>
      <c r="T41" s="202">
        <v>0</v>
      </c>
      <c r="U41" s="202">
        <v>0.9</v>
      </c>
      <c r="V41" s="202">
        <v>0.23</v>
      </c>
      <c r="W41" s="202">
        <v>0.49</v>
      </c>
      <c r="X41" s="202">
        <v>1.56</v>
      </c>
      <c r="Y41" s="202">
        <v>0</v>
      </c>
      <c r="Z41" s="202">
        <v>58.67</v>
      </c>
      <c r="AA41" s="202">
        <v>19.95</v>
      </c>
      <c r="AB41" s="202">
        <v>0</v>
      </c>
      <c r="AC41" s="202">
        <v>0</v>
      </c>
      <c r="AD41" s="202">
        <v>9.66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63.08</v>
      </c>
      <c r="AL41" s="202">
        <v>0</v>
      </c>
      <c r="AM41" s="202">
        <v>0</v>
      </c>
      <c r="AN41" s="202">
        <v>0</v>
      </c>
      <c r="AO41" s="202">
        <v>154.44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13.01</v>
      </c>
      <c r="E42" s="202">
        <v>0</v>
      </c>
      <c r="F42" s="202">
        <v>0</v>
      </c>
      <c r="G42" s="202">
        <v>21.59</v>
      </c>
      <c r="H42" s="202">
        <v>0</v>
      </c>
      <c r="I42" s="202">
        <v>6.89</v>
      </c>
      <c r="J42" s="202">
        <v>20.51</v>
      </c>
      <c r="K42" s="202">
        <v>2.2000000000000002</v>
      </c>
      <c r="L42" s="202">
        <v>375.13</v>
      </c>
      <c r="M42" s="202">
        <v>0.5</v>
      </c>
      <c r="N42" s="202">
        <v>1.31</v>
      </c>
      <c r="O42" s="202">
        <v>0</v>
      </c>
      <c r="P42" s="202">
        <v>1.54</v>
      </c>
      <c r="Q42" s="202">
        <v>2.93</v>
      </c>
      <c r="R42" s="202">
        <v>3.05</v>
      </c>
      <c r="S42" s="202">
        <v>3.76</v>
      </c>
      <c r="T42" s="202">
        <v>0</v>
      </c>
      <c r="U42" s="202">
        <v>0.9</v>
      </c>
      <c r="V42" s="202">
        <v>0.23</v>
      </c>
      <c r="W42" s="202">
        <v>0.49</v>
      </c>
      <c r="X42" s="202">
        <v>1.56</v>
      </c>
      <c r="Y42" s="202">
        <v>0</v>
      </c>
      <c r="Z42" s="202">
        <v>58.67</v>
      </c>
      <c r="AA42" s="202">
        <v>19.95</v>
      </c>
      <c r="AB42" s="202">
        <v>0</v>
      </c>
      <c r="AC42" s="202">
        <v>0</v>
      </c>
      <c r="AD42" s="202">
        <v>9.66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63.08</v>
      </c>
      <c r="AL42" s="202">
        <v>0</v>
      </c>
      <c r="AM42" s="202">
        <v>0</v>
      </c>
      <c r="AN42" s="202">
        <v>0</v>
      </c>
      <c r="AO42" s="202">
        <v>154.44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12.89</v>
      </c>
      <c r="E43" s="202">
        <v>0</v>
      </c>
      <c r="F43" s="202">
        <v>0</v>
      </c>
      <c r="G43" s="202">
        <v>21.59</v>
      </c>
      <c r="H43" s="202">
        <v>0</v>
      </c>
      <c r="I43" s="202">
        <v>6.89</v>
      </c>
      <c r="J43" s="202">
        <v>20.51</v>
      </c>
      <c r="K43" s="202">
        <v>2.72</v>
      </c>
      <c r="L43" s="202">
        <v>173.42</v>
      </c>
      <c r="M43" s="202">
        <v>0.5</v>
      </c>
      <c r="N43" s="202">
        <v>1.31</v>
      </c>
      <c r="O43" s="202">
        <v>0</v>
      </c>
      <c r="P43" s="202">
        <v>1.54</v>
      </c>
      <c r="Q43" s="202">
        <v>2.93</v>
      </c>
      <c r="R43" s="202">
        <v>3.05</v>
      </c>
      <c r="S43" s="202">
        <v>3.76</v>
      </c>
      <c r="T43" s="202">
        <v>0</v>
      </c>
      <c r="U43" s="202">
        <v>0.9</v>
      </c>
      <c r="V43" s="202">
        <v>0.23</v>
      </c>
      <c r="W43" s="202">
        <v>0.49</v>
      </c>
      <c r="X43" s="202">
        <v>1.56</v>
      </c>
      <c r="Y43" s="202">
        <v>0</v>
      </c>
      <c r="Z43" s="202">
        <v>58.67</v>
      </c>
      <c r="AA43" s="202">
        <v>19.95</v>
      </c>
      <c r="AB43" s="202">
        <v>0</v>
      </c>
      <c r="AC43" s="202">
        <v>0</v>
      </c>
      <c r="AD43" s="202">
        <v>9.66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63.08</v>
      </c>
      <c r="AL43" s="202">
        <v>0</v>
      </c>
      <c r="AM43" s="202">
        <v>0</v>
      </c>
      <c r="AN43" s="202">
        <v>0</v>
      </c>
      <c r="AO43" s="202">
        <v>154.44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12.89</v>
      </c>
      <c r="E44" s="202">
        <v>0</v>
      </c>
      <c r="F44" s="202">
        <v>0</v>
      </c>
      <c r="G44" s="202">
        <v>21.59</v>
      </c>
      <c r="H44" s="202">
        <v>0</v>
      </c>
      <c r="I44" s="202">
        <v>6.89</v>
      </c>
      <c r="J44" s="202">
        <v>20.51</v>
      </c>
      <c r="K44" s="202">
        <v>2.66</v>
      </c>
      <c r="L44" s="202">
        <v>173.42</v>
      </c>
      <c r="M44" s="202">
        <v>0.5</v>
      </c>
      <c r="N44" s="202">
        <v>1.31</v>
      </c>
      <c r="O44" s="202">
        <v>0</v>
      </c>
      <c r="P44" s="202">
        <v>1.54</v>
      </c>
      <c r="Q44" s="202">
        <v>2.93</v>
      </c>
      <c r="R44" s="202">
        <v>3.05</v>
      </c>
      <c r="S44" s="202">
        <v>3.76</v>
      </c>
      <c r="T44" s="202">
        <v>0</v>
      </c>
      <c r="U44" s="202">
        <v>0.9</v>
      </c>
      <c r="V44" s="202">
        <v>0.23</v>
      </c>
      <c r="W44" s="202">
        <v>0.49</v>
      </c>
      <c r="X44" s="202">
        <v>1.56</v>
      </c>
      <c r="Y44" s="202">
        <v>0</v>
      </c>
      <c r="Z44" s="202">
        <v>58.67</v>
      </c>
      <c r="AA44" s="202">
        <v>19.95</v>
      </c>
      <c r="AB44" s="202">
        <v>0</v>
      </c>
      <c r="AC44" s="202">
        <v>0</v>
      </c>
      <c r="AD44" s="202">
        <v>9.66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63.08</v>
      </c>
      <c r="AL44" s="202">
        <v>0</v>
      </c>
      <c r="AM44" s="202">
        <v>0</v>
      </c>
      <c r="AN44" s="202">
        <v>0</v>
      </c>
      <c r="AO44" s="202">
        <v>154.44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12.89</v>
      </c>
      <c r="E45" s="202">
        <v>0</v>
      </c>
      <c r="F45" s="202">
        <v>0</v>
      </c>
      <c r="G45" s="202">
        <v>21.59</v>
      </c>
      <c r="H45" s="202">
        <v>0</v>
      </c>
      <c r="I45" s="202">
        <v>6.89</v>
      </c>
      <c r="J45" s="202">
        <v>20.51</v>
      </c>
      <c r="K45" s="202">
        <v>2.87</v>
      </c>
      <c r="L45" s="202">
        <v>173.42</v>
      </c>
      <c r="M45" s="202">
        <v>0.5</v>
      </c>
      <c r="N45" s="202">
        <v>1.31</v>
      </c>
      <c r="O45" s="202">
        <v>0</v>
      </c>
      <c r="P45" s="202">
        <v>1.54</v>
      </c>
      <c r="Q45" s="202">
        <v>2.93</v>
      </c>
      <c r="R45" s="202">
        <v>3.05</v>
      </c>
      <c r="S45" s="202">
        <v>3.76</v>
      </c>
      <c r="T45" s="202">
        <v>0</v>
      </c>
      <c r="U45" s="202">
        <v>0.9</v>
      </c>
      <c r="V45" s="202">
        <v>3</v>
      </c>
      <c r="W45" s="202">
        <v>0.49</v>
      </c>
      <c r="X45" s="202">
        <v>1.56</v>
      </c>
      <c r="Y45" s="202">
        <v>0</v>
      </c>
      <c r="Z45" s="202">
        <v>58.67</v>
      </c>
      <c r="AA45" s="202">
        <v>19.95</v>
      </c>
      <c r="AB45" s="202">
        <v>0</v>
      </c>
      <c r="AC45" s="202">
        <v>0</v>
      </c>
      <c r="AD45" s="202">
        <v>10.79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63.08</v>
      </c>
      <c r="AL45" s="202">
        <v>0</v>
      </c>
      <c r="AM45" s="202">
        <v>0</v>
      </c>
      <c r="AN45" s="202">
        <v>0</v>
      </c>
      <c r="AO45" s="202">
        <v>154.44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12.89</v>
      </c>
      <c r="E46" s="202">
        <v>0</v>
      </c>
      <c r="F46" s="202">
        <v>0</v>
      </c>
      <c r="G46" s="202">
        <v>21.59</v>
      </c>
      <c r="H46" s="202">
        <v>0</v>
      </c>
      <c r="I46" s="202">
        <v>6.89</v>
      </c>
      <c r="J46" s="202">
        <v>20.51</v>
      </c>
      <c r="K46" s="202">
        <v>2.87</v>
      </c>
      <c r="L46" s="202">
        <v>173.42</v>
      </c>
      <c r="M46" s="202">
        <v>0.5</v>
      </c>
      <c r="N46" s="202">
        <v>1.31</v>
      </c>
      <c r="O46" s="202">
        <v>0</v>
      </c>
      <c r="P46" s="202">
        <v>1.54</v>
      </c>
      <c r="Q46" s="202">
        <v>2.93</v>
      </c>
      <c r="R46" s="202">
        <v>3.05</v>
      </c>
      <c r="S46" s="202">
        <v>3.76</v>
      </c>
      <c r="T46" s="202">
        <v>0</v>
      </c>
      <c r="U46" s="202">
        <v>0.9</v>
      </c>
      <c r="V46" s="202">
        <v>3</v>
      </c>
      <c r="W46" s="202">
        <v>0.49</v>
      </c>
      <c r="X46" s="202">
        <v>1.56</v>
      </c>
      <c r="Y46" s="202">
        <v>0</v>
      </c>
      <c r="Z46" s="202">
        <v>58.67</v>
      </c>
      <c r="AA46" s="202">
        <v>19.95</v>
      </c>
      <c r="AB46" s="202">
        <v>0</v>
      </c>
      <c r="AC46" s="202">
        <v>0</v>
      </c>
      <c r="AD46" s="202">
        <v>10.79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63.08</v>
      </c>
      <c r="AL46" s="202">
        <v>0</v>
      </c>
      <c r="AM46" s="202">
        <v>0</v>
      </c>
      <c r="AN46" s="202">
        <v>0</v>
      </c>
      <c r="AO46" s="202">
        <v>154.44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12.89</v>
      </c>
      <c r="E47" s="202">
        <v>0</v>
      </c>
      <c r="F47" s="202">
        <v>0</v>
      </c>
      <c r="G47" s="202">
        <v>21.59</v>
      </c>
      <c r="H47" s="202">
        <v>0</v>
      </c>
      <c r="I47" s="202">
        <v>6.89</v>
      </c>
      <c r="J47" s="202">
        <v>20.51</v>
      </c>
      <c r="K47" s="202">
        <v>2.5499999999999998</v>
      </c>
      <c r="L47" s="202">
        <v>173.42</v>
      </c>
      <c r="M47" s="202">
        <v>0.5</v>
      </c>
      <c r="N47" s="202">
        <v>1.31</v>
      </c>
      <c r="O47" s="202">
        <v>0</v>
      </c>
      <c r="P47" s="202">
        <v>1.54</v>
      </c>
      <c r="Q47" s="202">
        <v>2.93</v>
      </c>
      <c r="R47" s="202">
        <v>3.05</v>
      </c>
      <c r="S47" s="202">
        <v>3.76</v>
      </c>
      <c r="T47" s="202">
        <v>0</v>
      </c>
      <c r="U47" s="202">
        <v>0.9</v>
      </c>
      <c r="V47" s="202">
        <v>3</v>
      </c>
      <c r="W47" s="202">
        <v>0.49</v>
      </c>
      <c r="X47" s="202">
        <v>1.56</v>
      </c>
      <c r="Y47" s="202">
        <v>0</v>
      </c>
      <c r="Z47" s="202">
        <v>58.67</v>
      </c>
      <c r="AA47" s="202">
        <v>19.95</v>
      </c>
      <c r="AB47" s="202">
        <v>0</v>
      </c>
      <c r="AC47" s="202">
        <v>0</v>
      </c>
      <c r="AD47" s="202">
        <v>9.66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63.08</v>
      </c>
      <c r="AL47" s="202">
        <v>0</v>
      </c>
      <c r="AM47" s="202">
        <v>0</v>
      </c>
      <c r="AN47" s="202">
        <v>0</v>
      </c>
      <c r="AO47" s="202">
        <v>154.44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12.89</v>
      </c>
      <c r="E48" s="202">
        <v>0</v>
      </c>
      <c r="F48" s="202">
        <v>0</v>
      </c>
      <c r="G48" s="202">
        <v>21.59</v>
      </c>
      <c r="H48" s="202">
        <v>0</v>
      </c>
      <c r="I48" s="202">
        <v>6.89</v>
      </c>
      <c r="J48" s="202">
        <v>20.51</v>
      </c>
      <c r="K48" s="202">
        <v>2.5499999999999998</v>
      </c>
      <c r="L48" s="202">
        <v>173.42</v>
      </c>
      <c r="M48" s="202">
        <v>0.5</v>
      </c>
      <c r="N48" s="202">
        <v>1.31</v>
      </c>
      <c r="O48" s="202">
        <v>0</v>
      </c>
      <c r="P48" s="202">
        <v>1.54</v>
      </c>
      <c r="Q48" s="202">
        <v>2.93</v>
      </c>
      <c r="R48" s="202">
        <v>3.05</v>
      </c>
      <c r="S48" s="202">
        <v>3.76</v>
      </c>
      <c r="T48" s="202">
        <v>0</v>
      </c>
      <c r="U48" s="202">
        <v>0.9</v>
      </c>
      <c r="V48" s="202">
        <v>3</v>
      </c>
      <c r="W48" s="202">
        <v>0.49</v>
      </c>
      <c r="X48" s="202">
        <v>1.56</v>
      </c>
      <c r="Y48" s="202">
        <v>0</v>
      </c>
      <c r="Z48" s="202">
        <v>58.67</v>
      </c>
      <c r="AA48" s="202">
        <v>19.95</v>
      </c>
      <c r="AB48" s="202">
        <v>0</v>
      </c>
      <c r="AC48" s="202">
        <v>0</v>
      </c>
      <c r="AD48" s="202">
        <v>9.66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63.08</v>
      </c>
      <c r="AL48" s="202">
        <v>0</v>
      </c>
      <c r="AM48" s="202">
        <v>0</v>
      </c>
      <c r="AN48" s="202">
        <v>0</v>
      </c>
      <c r="AO48" s="202">
        <v>154.44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12.89</v>
      </c>
      <c r="E49" s="202">
        <v>0</v>
      </c>
      <c r="F49" s="202">
        <v>0</v>
      </c>
      <c r="G49" s="202">
        <v>21.59</v>
      </c>
      <c r="H49" s="202">
        <v>0</v>
      </c>
      <c r="I49" s="202">
        <v>6.89</v>
      </c>
      <c r="J49" s="202">
        <v>20.51</v>
      </c>
      <c r="K49" s="202">
        <v>1.94</v>
      </c>
      <c r="L49" s="202">
        <v>176.16</v>
      </c>
      <c r="M49" s="202">
        <v>0.5</v>
      </c>
      <c r="N49" s="202">
        <v>1.31</v>
      </c>
      <c r="O49" s="202">
        <v>0</v>
      </c>
      <c r="P49" s="202">
        <v>1.54</v>
      </c>
      <c r="Q49" s="202">
        <v>2.93</v>
      </c>
      <c r="R49" s="202">
        <v>3.05</v>
      </c>
      <c r="S49" s="202">
        <v>3.76</v>
      </c>
      <c r="T49" s="202">
        <v>0</v>
      </c>
      <c r="U49" s="202">
        <v>0.9</v>
      </c>
      <c r="V49" s="202">
        <v>3</v>
      </c>
      <c r="W49" s="202">
        <v>0.49</v>
      </c>
      <c r="X49" s="202">
        <v>1.56</v>
      </c>
      <c r="Y49" s="202">
        <v>0</v>
      </c>
      <c r="Z49" s="202">
        <v>58.67</v>
      </c>
      <c r="AA49" s="202">
        <v>19.95</v>
      </c>
      <c r="AB49" s="202">
        <v>0</v>
      </c>
      <c r="AC49" s="202">
        <v>0</v>
      </c>
      <c r="AD49" s="202">
        <v>9.66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63.08</v>
      </c>
      <c r="AL49" s="202">
        <v>0</v>
      </c>
      <c r="AM49" s="202">
        <v>0</v>
      </c>
      <c r="AN49" s="202">
        <v>0</v>
      </c>
      <c r="AO49" s="202">
        <v>154.44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12.89</v>
      </c>
      <c r="E50" s="202">
        <v>0</v>
      </c>
      <c r="F50" s="202">
        <v>0</v>
      </c>
      <c r="G50" s="202">
        <v>21.59</v>
      </c>
      <c r="H50" s="202">
        <v>0</v>
      </c>
      <c r="I50" s="202">
        <v>6.89</v>
      </c>
      <c r="J50" s="202">
        <v>20.51</v>
      </c>
      <c r="K50" s="202">
        <v>2.15</v>
      </c>
      <c r="L50" s="202">
        <v>176.16</v>
      </c>
      <c r="M50" s="202">
        <v>0.5</v>
      </c>
      <c r="N50" s="202">
        <v>1.31</v>
      </c>
      <c r="O50" s="202">
        <v>0</v>
      </c>
      <c r="P50" s="202">
        <v>1.54</v>
      </c>
      <c r="Q50" s="202">
        <v>2.93</v>
      </c>
      <c r="R50" s="202">
        <v>3.05</v>
      </c>
      <c r="S50" s="202">
        <v>3.76</v>
      </c>
      <c r="T50" s="202">
        <v>0</v>
      </c>
      <c r="U50" s="202">
        <v>0.9</v>
      </c>
      <c r="V50" s="202">
        <v>3</v>
      </c>
      <c r="W50" s="202">
        <v>0.49</v>
      </c>
      <c r="X50" s="202">
        <v>1.56</v>
      </c>
      <c r="Y50" s="202">
        <v>0</v>
      </c>
      <c r="Z50" s="202">
        <v>58.67</v>
      </c>
      <c r="AA50" s="202">
        <v>19.95</v>
      </c>
      <c r="AB50" s="202">
        <v>0</v>
      </c>
      <c r="AC50" s="202">
        <v>0</v>
      </c>
      <c r="AD50" s="202">
        <v>9.66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63.08</v>
      </c>
      <c r="AL50" s="202">
        <v>0</v>
      </c>
      <c r="AM50" s="202">
        <v>0</v>
      </c>
      <c r="AN50" s="202">
        <v>0</v>
      </c>
      <c r="AO50" s="202">
        <v>154.44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12.69</v>
      </c>
      <c r="E51" s="202">
        <v>0</v>
      </c>
      <c r="F51" s="202">
        <v>0</v>
      </c>
      <c r="G51" s="202">
        <v>21.59</v>
      </c>
      <c r="H51" s="202">
        <v>0</v>
      </c>
      <c r="I51" s="202">
        <v>6.89</v>
      </c>
      <c r="J51" s="202">
        <v>20.51</v>
      </c>
      <c r="K51" s="202">
        <v>1.76</v>
      </c>
      <c r="L51" s="202">
        <v>174.95</v>
      </c>
      <c r="M51" s="202">
        <v>0.5</v>
      </c>
      <c r="N51" s="202">
        <v>1.31</v>
      </c>
      <c r="O51" s="202">
        <v>0</v>
      </c>
      <c r="P51" s="202">
        <v>1.54</v>
      </c>
      <c r="Q51" s="202">
        <v>2.93</v>
      </c>
      <c r="R51" s="202">
        <v>3.05</v>
      </c>
      <c r="S51" s="202">
        <v>3.76</v>
      </c>
      <c r="T51" s="202">
        <v>0</v>
      </c>
      <c r="U51" s="202">
        <v>0.9</v>
      </c>
      <c r="V51" s="202">
        <v>3</v>
      </c>
      <c r="W51" s="202">
        <v>0.49</v>
      </c>
      <c r="X51" s="202">
        <v>1.56</v>
      </c>
      <c r="Y51" s="202">
        <v>0</v>
      </c>
      <c r="Z51" s="202">
        <v>58.67</v>
      </c>
      <c r="AA51" s="202">
        <v>19.95</v>
      </c>
      <c r="AB51" s="202">
        <v>0</v>
      </c>
      <c r="AC51" s="202">
        <v>0</v>
      </c>
      <c r="AD51" s="202">
        <v>9.66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45.08</v>
      </c>
      <c r="AL51" s="202">
        <v>0</v>
      </c>
      <c r="AM51" s="202">
        <v>0</v>
      </c>
      <c r="AN51" s="202">
        <v>0</v>
      </c>
      <c r="AO51" s="202">
        <v>147.91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12.69</v>
      </c>
      <c r="E52" s="202">
        <v>0</v>
      </c>
      <c r="F52" s="202">
        <v>0</v>
      </c>
      <c r="G52" s="202">
        <v>21.59</v>
      </c>
      <c r="H52" s="202">
        <v>0</v>
      </c>
      <c r="I52" s="202">
        <v>6.89</v>
      </c>
      <c r="J52" s="202">
        <v>20.51</v>
      </c>
      <c r="K52" s="202">
        <v>1.62</v>
      </c>
      <c r="L52" s="202">
        <v>174.95</v>
      </c>
      <c r="M52" s="202">
        <v>0.5</v>
      </c>
      <c r="N52" s="202">
        <v>1.31</v>
      </c>
      <c r="O52" s="202">
        <v>0</v>
      </c>
      <c r="P52" s="202">
        <v>1.54</v>
      </c>
      <c r="Q52" s="202">
        <v>2.93</v>
      </c>
      <c r="R52" s="202">
        <v>3.05</v>
      </c>
      <c r="S52" s="202">
        <v>3.76</v>
      </c>
      <c r="T52" s="202">
        <v>0</v>
      </c>
      <c r="U52" s="202">
        <v>0.9</v>
      </c>
      <c r="V52" s="202">
        <v>3</v>
      </c>
      <c r="W52" s="202">
        <v>0.49</v>
      </c>
      <c r="X52" s="202">
        <v>1.56</v>
      </c>
      <c r="Y52" s="202">
        <v>0</v>
      </c>
      <c r="Z52" s="202">
        <v>58.67</v>
      </c>
      <c r="AA52" s="202">
        <v>19.95</v>
      </c>
      <c r="AB52" s="202">
        <v>0</v>
      </c>
      <c r="AC52" s="202">
        <v>0</v>
      </c>
      <c r="AD52" s="202">
        <v>9.66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20.55</v>
      </c>
      <c r="AL52" s="202">
        <v>0</v>
      </c>
      <c r="AM52" s="202">
        <v>0</v>
      </c>
      <c r="AN52" s="202">
        <v>0</v>
      </c>
      <c r="AO52" s="202">
        <v>147.91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12.69</v>
      </c>
      <c r="E53" s="202">
        <v>0</v>
      </c>
      <c r="F53" s="202">
        <v>0</v>
      </c>
      <c r="G53" s="202">
        <v>21.59</v>
      </c>
      <c r="H53" s="202">
        <v>0</v>
      </c>
      <c r="I53" s="202">
        <v>6.89</v>
      </c>
      <c r="J53" s="202">
        <v>20.51</v>
      </c>
      <c r="K53" s="202">
        <v>1.83</v>
      </c>
      <c r="L53" s="202">
        <v>174.95</v>
      </c>
      <c r="M53" s="202">
        <v>0.5</v>
      </c>
      <c r="N53" s="202">
        <v>1.31</v>
      </c>
      <c r="O53" s="202">
        <v>0</v>
      </c>
      <c r="P53" s="202">
        <v>1.54</v>
      </c>
      <c r="Q53" s="202">
        <v>2.76</v>
      </c>
      <c r="R53" s="202">
        <v>3.05</v>
      </c>
      <c r="S53" s="202">
        <v>3.6</v>
      </c>
      <c r="T53" s="202">
        <v>0</v>
      </c>
      <c r="U53" s="202">
        <v>0.9</v>
      </c>
      <c r="V53" s="202">
        <v>3.01</v>
      </c>
      <c r="W53" s="202">
        <v>0.5</v>
      </c>
      <c r="X53" s="202">
        <v>2.44</v>
      </c>
      <c r="Y53" s="202">
        <v>0</v>
      </c>
      <c r="Z53" s="202">
        <v>58.5</v>
      </c>
      <c r="AA53" s="202">
        <v>19.760000000000002</v>
      </c>
      <c r="AB53" s="202">
        <v>0</v>
      </c>
      <c r="AC53" s="202">
        <v>0</v>
      </c>
      <c r="AD53" s="202">
        <v>9.66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11.16</v>
      </c>
      <c r="AL53" s="202">
        <v>0</v>
      </c>
      <c r="AM53" s="202">
        <v>0</v>
      </c>
      <c r="AN53" s="202">
        <v>0</v>
      </c>
      <c r="AO53" s="202">
        <v>147.91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12.69</v>
      </c>
      <c r="E54" s="202">
        <v>0</v>
      </c>
      <c r="F54" s="202">
        <v>0</v>
      </c>
      <c r="G54" s="202">
        <v>21.59</v>
      </c>
      <c r="H54" s="202">
        <v>0</v>
      </c>
      <c r="I54" s="202">
        <v>6.89</v>
      </c>
      <c r="J54" s="202">
        <v>20.51</v>
      </c>
      <c r="K54" s="202">
        <v>1.83</v>
      </c>
      <c r="L54" s="202">
        <v>174.95</v>
      </c>
      <c r="M54" s="202">
        <v>0.5</v>
      </c>
      <c r="N54" s="202">
        <v>1.31</v>
      </c>
      <c r="O54" s="202">
        <v>0</v>
      </c>
      <c r="P54" s="202">
        <v>1.54</v>
      </c>
      <c r="Q54" s="202">
        <v>2.76</v>
      </c>
      <c r="R54" s="202">
        <v>3.05</v>
      </c>
      <c r="S54" s="202">
        <v>3.6</v>
      </c>
      <c r="T54" s="202">
        <v>0</v>
      </c>
      <c r="U54" s="202">
        <v>0.9</v>
      </c>
      <c r="V54" s="202">
        <v>3.01</v>
      </c>
      <c r="W54" s="202">
        <v>0.5</v>
      </c>
      <c r="X54" s="202">
        <v>2.44</v>
      </c>
      <c r="Y54" s="202">
        <v>0</v>
      </c>
      <c r="Z54" s="202">
        <v>58.5</v>
      </c>
      <c r="AA54" s="202">
        <v>19.760000000000002</v>
      </c>
      <c r="AB54" s="202">
        <v>0</v>
      </c>
      <c r="AC54" s="202">
        <v>0</v>
      </c>
      <c r="AD54" s="202">
        <v>9.66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11.16</v>
      </c>
      <c r="AL54" s="202">
        <v>0</v>
      </c>
      <c r="AM54" s="202">
        <v>0</v>
      </c>
      <c r="AN54" s="202">
        <v>0</v>
      </c>
      <c r="AO54" s="202">
        <v>147.91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12.69</v>
      </c>
      <c r="E55" s="202">
        <v>0</v>
      </c>
      <c r="F55" s="202">
        <v>0</v>
      </c>
      <c r="G55" s="202">
        <v>21.59</v>
      </c>
      <c r="H55" s="202">
        <v>0</v>
      </c>
      <c r="I55" s="202">
        <v>6.89</v>
      </c>
      <c r="J55" s="202">
        <v>20.51</v>
      </c>
      <c r="K55" s="202">
        <v>3.88</v>
      </c>
      <c r="L55" s="202">
        <v>174.95</v>
      </c>
      <c r="M55" s="202">
        <v>0.5</v>
      </c>
      <c r="N55" s="202">
        <v>1.31</v>
      </c>
      <c r="O55" s="202">
        <v>0</v>
      </c>
      <c r="P55" s="202">
        <v>0</v>
      </c>
      <c r="Q55" s="202">
        <v>2.76</v>
      </c>
      <c r="R55" s="202">
        <v>3.05</v>
      </c>
      <c r="S55" s="202">
        <v>3.6</v>
      </c>
      <c r="T55" s="202">
        <v>0</v>
      </c>
      <c r="U55" s="202">
        <v>0.9</v>
      </c>
      <c r="V55" s="202">
        <v>1.75</v>
      </c>
      <c r="W55" s="202">
        <v>0</v>
      </c>
      <c r="X55" s="202">
        <v>0</v>
      </c>
      <c r="Y55" s="202">
        <v>0</v>
      </c>
      <c r="Z55" s="202">
        <v>58.67</v>
      </c>
      <c r="AA55" s="202">
        <v>10.01</v>
      </c>
      <c r="AB55" s="202">
        <v>0</v>
      </c>
      <c r="AC55" s="202">
        <v>0</v>
      </c>
      <c r="AD55" s="202">
        <v>10.220000000000001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11.16</v>
      </c>
      <c r="AL55" s="202">
        <v>0</v>
      </c>
      <c r="AM55" s="202">
        <v>0</v>
      </c>
      <c r="AN55" s="202">
        <v>0</v>
      </c>
      <c r="AO55" s="202">
        <v>147.91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12.69</v>
      </c>
      <c r="E56" s="202">
        <v>0</v>
      </c>
      <c r="F56" s="202">
        <v>0</v>
      </c>
      <c r="G56" s="202">
        <v>21.59</v>
      </c>
      <c r="H56" s="202">
        <v>0</v>
      </c>
      <c r="I56" s="202">
        <v>6.89</v>
      </c>
      <c r="J56" s="202">
        <v>20.51</v>
      </c>
      <c r="K56" s="202">
        <v>3.88</v>
      </c>
      <c r="L56" s="202">
        <v>174.95</v>
      </c>
      <c r="M56" s="202">
        <v>0.5</v>
      </c>
      <c r="N56" s="202">
        <v>1.31</v>
      </c>
      <c r="O56" s="202">
        <v>0</v>
      </c>
      <c r="P56" s="202">
        <v>0</v>
      </c>
      <c r="Q56" s="202">
        <v>2.76</v>
      </c>
      <c r="R56" s="202">
        <v>3.05</v>
      </c>
      <c r="S56" s="202">
        <v>3.6</v>
      </c>
      <c r="T56" s="202">
        <v>0</v>
      </c>
      <c r="U56" s="202">
        <v>0.9</v>
      </c>
      <c r="V56" s="202">
        <v>1.75</v>
      </c>
      <c r="W56" s="202">
        <v>0</v>
      </c>
      <c r="X56" s="202">
        <v>0</v>
      </c>
      <c r="Y56" s="202">
        <v>0</v>
      </c>
      <c r="Z56" s="202">
        <v>58.67</v>
      </c>
      <c r="AA56" s="202">
        <v>10.01</v>
      </c>
      <c r="AB56" s="202">
        <v>0</v>
      </c>
      <c r="AC56" s="202">
        <v>0</v>
      </c>
      <c r="AD56" s="202">
        <v>10.220000000000001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11.16</v>
      </c>
      <c r="AL56" s="202">
        <v>0</v>
      </c>
      <c r="AM56" s="202">
        <v>0</v>
      </c>
      <c r="AN56" s="202">
        <v>0</v>
      </c>
      <c r="AO56" s="202">
        <v>147.91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12.69</v>
      </c>
      <c r="E57" s="202">
        <v>0</v>
      </c>
      <c r="F57" s="202">
        <v>0</v>
      </c>
      <c r="G57" s="202">
        <v>21.59</v>
      </c>
      <c r="H57" s="202">
        <v>0</v>
      </c>
      <c r="I57" s="202">
        <v>6.89</v>
      </c>
      <c r="J57" s="202">
        <v>20.51</v>
      </c>
      <c r="K57" s="202">
        <v>4.08</v>
      </c>
      <c r="L57" s="202">
        <v>174.95</v>
      </c>
      <c r="M57" s="202">
        <v>3.67</v>
      </c>
      <c r="N57" s="202">
        <v>1.31</v>
      </c>
      <c r="O57" s="202">
        <v>0</v>
      </c>
      <c r="P57" s="202">
        <v>1.54</v>
      </c>
      <c r="Q57" s="202">
        <v>2.76</v>
      </c>
      <c r="R57" s="202">
        <v>3.05</v>
      </c>
      <c r="S57" s="202">
        <v>3.6</v>
      </c>
      <c r="T57" s="202">
        <v>0</v>
      </c>
      <c r="U57" s="202">
        <v>0.93</v>
      </c>
      <c r="V57" s="202">
        <v>3.01</v>
      </c>
      <c r="W57" s="202">
        <v>0</v>
      </c>
      <c r="X57" s="202">
        <v>1.6</v>
      </c>
      <c r="Y57" s="202">
        <v>0</v>
      </c>
      <c r="Z57" s="202">
        <v>58.67</v>
      </c>
      <c r="AA57" s="202">
        <v>10.01</v>
      </c>
      <c r="AB57" s="202">
        <v>0</v>
      </c>
      <c r="AC57" s="202">
        <v>0</v>
      </c>
      <c r="AD57" s="202">
        <v>10.220000000000001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11.16</v>
      </c>
      <c r="AL57" s="202">
        <v>0</v>
      </c>
      <c r="AM57" s="202">
        <v>0</v>
      </c>
      <c r="AN57" s="202">
        <v>0</v>
      </c>
      <c r="AO57" s="202">
        <v>147.91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12.69</v>
      </c>
      <c r="E58" s="202">
        <v>0</v>
      </c>
      <c r="F58" s="202">
        <v>0</v>
      </c>
      <c r="G58" s="202">
        <v>21.59</v>
      </c>
      <c r="H58" s="202">
        <v>0</v>
      </c>
      <c r="I58" s="202">
        <v>6.89</v>
      </c>
      <c r="J58" s="202">
        <v>20.51</v>
      </c>
      <c r="K58" s="202">
        <v>4.08</v>
      </c>
      <c r="L58" s="202">
        <v>174.95</v>
      </c>
      <c r="M58" s="202">
        <v>1.84</v>
      </c>
      <c r="N58" s="202">
        <v>1.31</v>
      </c>
      <c r="O58" s="202">
        <v>0</v>
      </c>
      <c r="P58" s="202">
        <v>1.54</v>
      </c>
      <c r="Q58" s="202">
        <v>2.76</v>
      </c>
      <c r="R58" s="202">
        <v>3.05</v>
      </c>
      <c r="S58" s="202">
        <v>3.6</v>
      </c>
      <c r="T58" s="202">
        <v>0</v>
      </c>
      <c r="U58" s="202">
        <v>0.91</v>
      </c>
      <c r="V58" s="202">
        <v>3.01</v>
      </c>
      <c r="W58" s="202">
        <v>0.5</v>
      </c>
      <c r="X58" s="202">
        <v>1.6</v>
      </c>
      <c r="Y58" s="202">
        <v>0</v>
      </c>
      <c r="Z58" s="202">
        <v>58.67</v>
      </c>
      <c r="AA58" s="202">
        <v>10.01</v>
      </c>
      <c r="AB58" s="202">
        <v>0</v>
      </c>
      <c r="AC58" s="202">
        <v>0</v>
      </c>
      <c r="AD58" s="202">
        <v>10.220000000000001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11.16</v>
      </c>
      <c r="AL58" s="202">
        <v>0</v>
      </c>
      <c r="AM58" s="202">
        <v>0</v>
      </c>
      <c r="AN58" s="202">
        <v>0</v>
      </c>
      <c r="AO58" s="202">
        <v>147.91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12.56</v>
      </c>
      <c r="E59" s="202">
        <v>0</v>
      </c>
      <c r="F59" s="202">
        <v>0</v>
      </c>
      <c r="G59" s="202">
        <v>21.59</v>
      </c>
      <c r="H59" s="202">
        <v>0</v>
      </c>
      <c r="I59" s="202">
        <v>6.89</v>
      </c>
      <c r="J59" s="202">
        <v>20.51</v>
      </c>
      <c r="K59" s="202">
        <v>4.29</v>
      </c>
      <c r="L59" s="202">
        <v>174.95</v>
      </c>
      <c r="M59" s="202">
        <v>1.0900000000000001</v>
      </c>
      <c r="N59" s="202">
        <v>1.31</v>
      </c>
      <c r="O59" s="202">
        <v>0</v>
      </c>
      <c r="P59" s="202">
        <v>2.4500000000000002</v>
      </c>
      <c r="Q59" s="202">
        <v>2.76</v>
      </c>
      <c r="R59" s="202">
        <v>3.05</v>
      </c>
      <c r="S59" s="202">
        <v>3.6</v>
      </c>
      <c r="T59" s="202">
        <v>0</v>
      </c>
      <c r="U59" s="202">
        <v>0.91</v>
      </c>
      <c r="V59" s="202">
        <v>3.01</v>
      </c>
      <c r="W59" s="202">
        <v>3.43</v>
      </c>
      <c r="X59" s="202">
        <v>1.6</v>
      </c>
      <c r="Y59" s="202">
        <v>0</v>
      </c>
      <c r="Z59" s="202">
        <v>58.67</v>
      </c>
      <c r="AA59" s="202">
        <v>10.01</v>
      </c>
      <c r="AB59" s="202">
        <v>0</v>
      </c>
      <c r="AC59" s="202">
        <v>0</v>
      </c>
      <c r="AD59" s="202">
        <v>10.220000000000001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11.16</v>
      </c>
      <c r="AL59" s="202">
        <v>0</v>
      </c>
      <c r="AM59" s="202">
        <v>0</v>
      </c>
      <c r="AN59" s="202">
        <v>0</v>
      </c>
      <c r="AO59" s="202">
        <v>147.91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12.56</v>
      </c>
      <c r="E60" s="202">
        <v>0</v>
      </c>
      <c r="F60" s="202">
        <v>0</v>
      </c>
      <c r="G60" s="202">
        <v>21.59</v>
      </c>
      <c r="H60" s="202">
        <v>0</v>
      </c>
      <c r="I60" s="202">
        <v>6.89</v>
      </c>
      <c r="J60" s="202">
        <v>20.51</v>
      </c>
      <c r="K60" s="202">
        <v>4.29</v>
      </c>
      <c r="L60" s="202">
        <v>174.95</v>
      </c>
      <c r="M60" s="202">
        <v>0.83</v>
      </c>
      <c r="N60" s="202">
        <v>1.31</v>
      </c>
      <c r="O60" s="202">
        <v>0</v>
      </c>
      <c r="P60" s="202">
        <v>1.54</v>
      </c>
      <c r="Q60" s="202">
        <v>2.76</v>
      </c>
      <c r="R60" s="202">
        <v>3.05</v>
      </c>
      <c r="S60" s="202">
        <v>3.6</v>
      </c>
      <c r="T60" s="202">
        <v>0</v>
      </c>
      <c r="U60" s="202">
        <v>0.91</v>
      </c>
      <c r="V60" s="202">
        <v>3.01</v>
      </c>
      <c r="W60" s="202">
        <v>0.5</v>
      </c>
      <c r="X60" s="202">
        <v>1.6</v>
      </c>
      <c r="Y60" s="202">
        <v>0</v>
      </c>
      <c r="Z60" s="202">
        <v>58.62</v>
      </c>
      <c r="AA60" s="202">
        <v>19.95</v>
      </c>
      <c r="AB60" s="202">
        <v>0</v>
      </c>
      <c r="AC60" s="202">
        <v>0</v>
      </c>
      <c r="AD60" s="202">
        <v>10.220000000000001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11.16</v>
      </c>
      <c r="AL60" s="202">
        <v>0</v>
      </c>
      <c r="AM60" s="202">
        <v>0</v>
      </c>
      <c r="AN60" s="202">
        <v>0</v>
      </c>
      <c r="AO60" s="202">
        <v>147.91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12.56</v>
      </c>
      <c r="E61" s="202">
        <v>0</v>
      </c>
      <c r="F61" s="202">
        <v>0</v>
      </c>
      <c r="G61" s="202">
        <v>21.59</v>
      </c>
      <c r="H61" s="202">
        <v>0</v>
      </c>
      <c r="I61" s="202">
        <v>6.89</v>
      </c>
      <c r="J61" s="202">
        <v>20.51</v>
      </c>
      <c r="K61" s="202">
        <v>4.59</v>
      </c>
      <c r="L61" s="202">
        <v>174.95</v>
      </c>
      <c r="M61" s="202">
        <v>1.1499999999999999</v>
      </c>
      <c r="N61" s="202">
        <v>1.31</v>
      </c>
      <c r="O61" s="202">
        <v>0</v>
      </c>
      <c r="P61" s="202">
        <v>1.54</v>
      </c>
      <c r="Q61" s="202">
        <v>2.93</v>
      </c>
      <c r="R61" s="202">
        <v>3.05</v>
      </c>
      <c r="S61" s="202">
        <v>4.0999999999999996</v>
      </c>
      <c r="T61" s="202">
        <v>0</v>
      </c>
      <c r="U61" s="202">
        <v>0.91</v>
      </c>
      <c r="V61" s="202">
        <v>3.01</v>
      </c>
      <c r="W61" s="202">
        <v>0.5</v>
      </c>
      <c r="X61" s="202">
        <v>1.6</v>
      </c>
      <c r="Y61" s="202">
        <v>0</v>
      </c>
      <c r="Z61" s="202">
        <v>58.67</v>
      </c>
      <c r="AA61" s="202">
        <v>19.95</v>
      </c>
      <c r="AB61" s="202">
        <v>0</v>
      </c>
      <c r="AC61" s="202">
        <v>0</v>
      </c>
      <c r="AD61" s="202">
        <v>10.220000000000001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11.16</v>
      </c>
      <c r="AL61" s="202">
        <v>0</v>
      </c>
      <c r="AM61" s="202">
        <v>0</v>
      </c>
      <c r="AN61" s="202">
        <v>0</v>
      </c>
      <c r="AO61" s="202">
        <v>147.91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12.56</v>
      </c>
      <c r="E62" s="202">
        <v>0</v>
      </c>
      <c r="F62" s="202">
        <v>0</v>
      </c>
      <c r="G62" s="202">
        <v>21.59</v>
      </c>
      <c r="H62" s="202">
        <v>0</v>
      </c>
      <c r="I62" s="202">
        <v>6.89</v>
      </c>
      <c r="J62" s="202">
        <v>20.51</v>
      </c>
      <c r="K62" s="202">
        <v>5.01</v>
      </c>
      <c r="L62" s="202">
        <v>176.16</v>
      </c>
      <c r="M62" s="202">
        <v>0.88</v>
      </c>
      <c r="N62" s="202">
        <v>1.31</v>
      </c>
      <c r="O62" s="202">
        <v>0</v>
      </c>
      <c r="P62" s="202">
        <v>1.54</v>
      </c>
      <c r="Q62" s="202">
        <v>2.93</v>
      </c>
      <c r="R62" s="202">
        <v>3.05</v>
      </c>
      <c r="S62" s="202">
        <v>3.76</v>
      </c>
      <c r="T62" s="202">
        <v>0</v>
      </c>
      <c r="U62" s="202">
        <v>0.91</v>
      </c>
      <c r="V62" s="202">
        <v>3.01</v>
      </c>
      <c r="W62" s="202">
        <v>0.5</v>
      </c>
      <c r="X62" s="202">
        <v>1.6</v>
      </c>
      <c r="Y62" s="202">
        <v>0</v>
      </c>
      <c r="Z62" s="202">
        <v>58.67</v>
      </c>
      <c r="AA62" s="202">
        <v>19.95</v>
      </c>
      <c r="AB62" s="202">
        <v>0</v>
      </c>
      <c r="AC62" s="202">
        <v>0</v>
      </c>
      <c r="AD62" s="202">
        <v>10.220000000000001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11.16</v>
      </c>
      <c r="AL62" s="202">
        <v>0</v>
      </c>
      <c r="AM62" s="202">
        <v>0</v>
      </c>
      <c r="AN62" s="202">
        <v>0</v>
      </c>
      <c r="AO62" s="202">
        <v>147.91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12.56</v>
      </c>
      <c r="E63" s="202">
        <v>0</v>
      </c>
      <c r="F63" s="202">
        <v>0</v>
      </c>
      <c r="G63" s="202">
        <v>21.59</v>
      </c>
      <c r="H63" s="202">
        <v>0</v>
      </c>
      <c r="I63" s="202">
        <v>6.89</v>
      </c>
      <c r="J63" s="202">
        <v>20.51</v>
      </c>
      <c r="K63" s="202">
        <v>5.01</v>
      </c>
      <c r="L63" s="202">
        <v>174.95</v>
      </c>
      <c r="M63" s="202">
        <v>1.21</v>
      </c>
      <c r="N63" s="202">
        <v>1.31</v>
      </c>
      <c r="O63" s="202">
        <v>0</v>
      </c>
      <c r="P63" s="202">
        <v>1.54</v>
      </c>
      <c r="Q63" s="202">
        <v>2.76</v>
      </c>
      <c r="R63" s="202">
        <v>3.05</v>
      </c>
      <c r="S63" s="202">
        <v>3.6</v>
      </c>
      <c r="T63" s="202">
        <v>0</v>
      </c>
      <c r="U63" s="202">
        <v>0.91</v>
      </c>
      <c r="V63" s="202">
        <v>0.45</v>
      </c>
      <c r="W63" s="202">
        <v>0.5</v>
      </c>
      <c r="X63" s="202">
        <v>1.6</v>
      </c>
      <c r="Y63" s="202">
        <v>0</v>
      </c>
      <c r="Z63" s="202">
        <v>29.06</v>
      </c>
      <c r="AA63" s="202">
        <v>19.95</v>
      </c>
      <c r="AB63" s="202">
        <v>0</v>
      </c>
      <c r="AC63" s="202">
        <v>0</v>
      </c>
      <c r="AD63" s="202">
        <v>10.79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11.16</v>
      </c>
      <c r="AL63" s="202">
        <v>0</v>
      </c>
      <c r="AM63" s="202">
        <v>0</v>
      </c>
      <c r="AN63" s="202">
        <v>0</v>
      </c>
      <c r="AO63" s="202">
        <v>147.91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12.56</v>
      </c>
      <c r="E64" s="202">
        <v>0</v>
      </c>
      <c r="F64" s="202">
        <v>0</v>
      </c>
      <c r="G64" s="202">
        <v>21.59</v>
      </c>
      <c r="H64" s="202">
        <v>0</v>
      </c>
      <c r="I64" s="202">
        <v>6.89</v>
      </c>
      <c r="J64" s="202">
        <v>20.51</v>
      </c>
      <c r="K64" s="202">
        <v>5.01</v>
      </c>
      <c r="L64" s="202">
        <v>174.95</v>
      </c>
      <c r="M64" s="202">
        <v>0.94</v>
      </c>
      <c r="N64" s="202">
        <v>1.31</v>
      </c>
      <c r="O64" s="202">
        <v>0</v>
      </c>
      <c r="P64" s="202">
        <v>1.54</v>
      </c>
      <c r="Q64" s="202">
        <v>2.76</v>
      </c>
      <c r="R64" s="202">
        <v>3.05</v>
      </c>
      <c r="S64" s="202">
        <v>3.6</v>
      </c>
      <c r="T64" s="202">
        <v>0</v>
      </c>
      <c r="U64" s="202">
        <v>0.91</v>
      </c>
      <c r="V64" s="202">
        <v>0.23</v>
      </c>
      <c r="W64" s="202">
        <v>0.5</v>
      </c>
      <c r="X64" s="202">
        <v>1.6</v>
      </c>
      <c r="Y64" s="202">
        <v>0</v>
      </c>
      <c r="Z64" s="202">
        <v>29.06</v>
      </c>
      <c r="AA64" s="202">
        <v>19.95</v>
      </c>
      <c r="AB64" s="202">
        <v>0</v>
      </c>
      <c r="AC64" s="202">
        <v>0</v>
      </c>
      <c r="AD64" s="202">
        <v>10.79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11.16</v>
      </c>
      <c r="AL64" s="202">
        <v>0</v>
      </c>
      <c r="AM64" s="202">
        <v>0</v>
      </c>
      <c r="AN64" s="202">
        <v>0</v>
      </c>
      <c r="AO64" s="202">
        <v>147.91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12.56</v>
      </c>
      <c r="E65" s="202">
        <v>0</v>
      </c>
      <c r="F65" s="202">
        <v>0</v>
      </c>
      <c r="G65" s="202">
        <v>21.59</v>
      </c>
      <c r="H65" s="202">
        <v>0</v>
      </c>
      <c r="I65" s="202">
        <v>6.89</v>
      </c>
      <c r="J65" s="202">
        <v>20.51</v>
      </c>
      <c r="K65" s="202">
        <v>5.01</v>
      </c>
      <c r="L65" s="202">
        <v>176.16</v>
      </c>
      <c r="M65" s="202">
        <v>1.26</v>
      </c>
      <c r="N65" s="202">
        <v>1.31</v>
      </c>
      <c r="O65" s="202">
        <v>0</v>
      </c>
      <c r="P65" s="202">
        <v>1.54</v>
      </c>
      <c r="Q65" s="202">
        <v>2.93</v>
      </c>
      <c r="R65" s="202">
        <v>3.12</v>
      </c>
      <c r="S65" s="202">
        <v>3.76</v>
      </c>
      <c r="T65" s="202">
        <v>0</v>
      </c>
      <c r="U65" s="202">
        <v>0.91</v>
      </c>
      <c r="V65" s="202">
        <v>0.23</v>
      </c>
      <c r="W65" s="202">
        <v>0.5</v>
      </c>
      <c r="X65" s="202">
        <v>1.6</v>
      </c>
      <c r="Y65" s="202">
        <v>0</v>
      </c>
      <c r="Z65" s="202">
        <v>2.8</v>
      </c>
      <c r="AA65" s="202">
        <v>19.95</v>
      </c>
      <c r="AB65" s="202">
        <v>0</v>
      </c>
      <c r="AC65" s="202">
        <v>0</v>
      </c>
      <c r="AD65" s="202">
        <v>10.79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11.16</v>
      </c>
      <c r="AL65" s="202">
        <v>0</v>
      </c>
      <c r="AM65" s="202">
        <v>0</v>
      </c>
      <c r="AN65" s="202">
        <v>0</v>
      </c>
      <c r="AO65" s="202">
        <v>147.91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12.56</v>
      </c>
      <c r="E66" s="202">
        <v>0</v>
      </c>
      <c r="F66" s="202">
        <v>0</v>
      </c>
      <c r="G66" s="202">
        <v>21.59</v>
      </c>
      <c r="H66" s="202">
        <v>0</v>
      </c>
      <c r="I66" s="202">
        <v>6.89</v>
      </c>
      <c r="J66" s="202">
        <v>20.51</v>
      </c>
      <c r="K66" s="202">
        <v>5.01</v>
      </c>
      <c r="L66" s="202">
        <v>92.62</v>
      </c>
      <c r="M66" s="202">
        <v>0.99</v>
      </c>
      <c r="N66" s="202">
        <v>1.31</v>
      </c>
      <c r="O66" s="202">
        <v>0</v>
      </c>
      <c r="P66" s="202">
        <v>1.54</v>
      </c>
      <c r="Q66" s="202">
        <v>2.93</v>
      </c>
      <c r="R66" s="202">
        <v>0.23</v>
      </c>
      <c r="S66" s="202">
        <v>0.28999999999999998</v>
      </c>
      <c r="T66" s="202">
        <v>0</v>
      </c>
      <c r="U66" s="202">
        <v>0.91</v>
      </c>
      <c r="V66" s="202">
        <v>0.23</v>
      </c>
      <c r="W66" s="202">
        <v>0.5</v>
      </c>
      <c r="X66" s="202">
        <v>1.6</v>
      </c>
      <c r="Y66" s="202">
        <v>0</v>
      </c>
      <c r="Z66" s="202">
        <v>2.8</v>
      </c>
      <c r="AA66" s="202">
        <v>0.99</v>
      </c>
      <c r="AB66" s="202">
        <v>0</v>
      </c>
      <c r="AC66" s="202">
        <v>0</v>
      </c>
      <c r="AD66" s="202">
        <v>10.79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11.16</v>
      </c>
      <c r="AL66" s="202">
        <v>0</v>
      </c>
      <c r="AM66" s="202">
        <v>0</v>
      </c>
      <c r="AN66" s="202">
        <v>0</v>
      </c>
      <c r="AO66" s="202">
        <v>147.91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12.56</v>
      </c>
      <c r="E67" s="202">
        <v>0</v>
      </c>
      <c r="F67" s="202">
        <v>0</v>
      </c>
      <c r="G67" s="202">
        <v>21.59</v>
      </c>
      <c r="H67" s="202">
        <v>0</v>
      </c>
      <c r="I67" s="202">
        <v>6.89</v>
      </c>
      <c r="J67" s="202">
        <v>20.51</v>
      </c>
      <c r="K67" s="202">
        <v>5.01</v>
      </c>
      <c r="L67" s="202">
        <v>13.66</v>
      </c>
      <c r="M67" s="202">
        <v>1.06</v>
      </c>
      <c r="N67" s="202">
        <v>1.31</v>
      </c>
      <c r="O67" s="202">
        <v>0</v>
      </c>
      <c r="P67" s="202">
        <v>1.54</v>
      </c>
      <c r="Q67" s="202">
        <v>2.93</v>
      </c>
      <c r="R67" s="202">
        <v>0.23</v>
      </c>
      <c r="S67" s="202">
        <v>0.28999999999999998</v>
      </c>
      <c r="T67" s="202">
        <v>0</v>
      </c>
      <c r="U67" s="202">
        <v>0.91</v>
      </c>
      <c r="V67" s="202">
        <v>0.23</v>
      </c>
      <c r="W67" s="202">
        <v>0.49</v>
      </c>
      <c r="X67" s="202">
        <v>1.6</v>
      </c>
      <c r="Y67" s="202">
        <v>0</v>
      </c>
      <c r="Z67" s="202">
        <v>2.8</v>
      </c>
      <c r="AA67" s="202">
        <v>0.99</v>
      </c>
      <c r="AB67" s="202">
        <v>0</v>
      </c>
      <c r="AC67" s="202">
        <v>0</v>
      </c>
      <c r="AD67" s="202">
        <v>10.79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12.39</v>
      </c>
      <c r="AL67" s="202">
        <v>0</v>
      </c>
      <c r="AM67" s="202">
        <v>0</v>
      </c>
      <c r="AN67" s="202">
        <v>0</v>
      </c>
      <c r="AO67" s="202">
        <v>147.91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12.56</v>
      </c>
      <c r="E68" s="202">
        <v>0</v>
      </c>
      <c r="F68" s="202">
        <v>0</v>
      </c>
      <c r="G68" s="202">
        <v>21.59</v>
      </c>
      <c r="H68" s="202">
        <v>0</v>
      </c>
      <c r="I68" s="202">
        <v>6.89</v>
      </c>
      <c r="J68" s="202">
        <v>20.51</v>
      </c>
      <c r="K68" s="202">
        <v>5.01</v>
      </c>
      <c r="L68" s="202">
        <v>13.66</v>
      </c>
      <c r="M68" s="202">
        <v>1.01</v>
      </c>
      <c r="N68" s="202">
        <v>1.31</v>
      </c>
      <c r="O68" s="202">
        <v>0</v>
      </c>
      <c r="P68" s="202">
        <v>1.54</v>
      </c>
      <c r="Q68" s="202">
        <v>0.55000000000000004</v>
      </c>
      <c r="R68" s="202">
        <v>0.23</v>
      </c>
      <c r="S68" s="202">
        <v>0.28999999999999998</v>
      </c>
      <c r="T68" s="202">
        <v>0</v>
      </c>
      <c r="U68" s="202">
        <v>0.91</v>
      </c>
      <c r="V68" s="202">
        <v>0.23</v>
      </c>
      <c r="W68" s="202">
        <v>0.49</v>
      </c>
      <c r="X68" s="202">
        <v>1.6</v>
      </c>
      <c r="Y68" s="202">
        <v>0</v>
      </c>
      <c r="Z68" s="202">
        <v>2.8</v>
      </c>
      <c r="AA68" s="202">
        <v>0.99</v>
      </c>
      <c r="AB68" s="202">
        <v>0</v>
      </c>
      <c r="AC68" s="202">
        <v>0</v>
      </c>
      <c r="AD68" s="202">
        <v>10.79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12.39</v>
      </c>
      <c r="AL68" s="202">
        <v>0</v>
      </c>
      <c r="AM68" s="202">
        <v>0</v>
      </c>
      <c r="AN68" s="202">
        <v>0</v>
      </c>
      <c r="AO68" s="202">
        <v>147.91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12.56</v>
      </c>
      <c r="E69" s="202">
        <v>0</v>
      </c>
      <c r="F69" s="202">
        <v>0</v>
      </c>
      <c r="G69" s="202">
        <v>21.59</v>
      </c>
      <c r="H69" s="202">
        <v>0</v>
      </c>
      <c r="I69" s="202">
        <v>6.89</v>
      </c>
      <c r="J69" s="202">
        <v>20.51</v>
      </c>
      <c r="K69" s="202">
        <v>2.66</v>
      </c>
      <c r="L69" s="202">
        <v>13.67</v>
      </c>
      <c r="M69" s="202">
        <v>1.01</v>
      </c>
      <c r="N69" s="202">
        <v>1.31</v>
      </c>
      <c r="O69" s="202">
        <v>0</v>
      </c>
      <c r="P69" s="202">
        <v>1.54</v>
      </c>
      <c r="Q69" s="202">
        <v>0.23</v>
      </c>
      <c r="R69" s="202">
        <v>0.31</v>
      </c>
      <c r="S69" s="202">
        <v>0.28999999999999998</v>
      </c>
      <c r="T69" s="202">
        <v>0</v>
      </c>
      <c r="U69" s="202">
        <v>0.96</v>
      </c>
      <c r="V69" s="202">
        <v>0.23</v>
      </c>
      <c r="W69" s="202">
        <v>0.49</v>
      </c>
      <c r="X69" s="202">
        <v>1.6</v>
      </c>
      <c r="Y69" s="202">
        <v>0</v>
      </c>
      <c r="Z69" s="202">
        <v>2.8</v>
      </c>
      <c r="AA69" s="202">
        <v>0.99</v>
      </c>
      <c r="AB69" s="202">
        <v>0</v>
      </c>
      <c r="AC69" s="202">
        <v>0</v>
      </c>
      <c r="AD69" s="202">
        <v>10.79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12.39</v>
      </c>
      <c r="AL69" s="202">
        <v>0</v>
      </c>
      <c r="AM69" s="202">
        <v>0</v>
      </c>
      <c r="AN69" s="202">
        <v>0</v>
      </c>
      <c r="AO69" s="202">
        <v>147.91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12.56</v>
      </c>
      <c r="E70" s="202">
        <v>0</v>
      </c>
      <c r="F70" s="202">
        <v>0</v>
      </c>
      <c r="G70" s="202">
        <v>21.59</v>
      </c>
      <c r="H70" s="202">
        <v>0</v>
      </c>
      <c r="I70" s="202">
        <v>6.89</v>
      </c>
      <c r="J70" s="202">
        <v>20.51</v>
      </c>
      <c r="K70" s="202">
        <v>2.77</v>
      </c>
      <c r="L70" s="202">
        <v>13.66</v>
      </c>
      <c r="M70" s="202">
        <v>1.01</v>
      </c>
      <c r="N70" s="202">
        <v>1.31</v>
      </c>
      <c r="O70" s="202">
        <v>0</v>
      </c>
      <c r="P70" s="202">
        <v>1.54</v>
      </c>
      <c r="Q70" s="202">
        <v>0.23</v>
      </c>
      <c r="R70" s="202">
        <v>0.23</v>
      </c>
      <c r="S70" s="202">
        <v>0.28999999999999998</v>
      </c>
      <c r="T70" s="202">
        <v>0</v>
      </c>
      <c r="U70" s="202">
        <v>0.92</v>
      </c>
      <c r="V70" s="202">
        <v>0.23</v>
      </c>
      <c r="W70" s="202">
        <v>0.49</v>
      </c>
      <c r="X70" s="202">
        <v>1.6</v>
      </c>
      <c r="Y70" s="202">
        <v>0</v>
      </c>
      <c r="Z70" s="202">
        <v>2.8</v>
      </c>
      <c r="AA70" s="202">
        <v>0.99</v>
      </c>
      <c r="AB70" s="202">
        <v>0</v>
      </c>
      <c r="AC70" s="202">
        <v>0</v>
      </c>
      <c r="AD70" s="202">
        <v>10.79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147.91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12.63</v>
      </c>
      <c r="E71" s="202">
        <v>0</v>
      </c>
      <c r="F71" s="202">
        <v>0</v>
      </c>
      <c r="G71" s="202">
        <v>21.59</v>
      </c>
      <c r="H71" s="202">
        <v>0</v>
      </c>
      <c r="I71" s="202">
        <v>6.89</v>
      </c>
      <c r="J71" s="202">
        <v>20.51</v>
      </c>
      <c r="K71" s="202">
        <v>2.5299999999999998</v>
      </c>
      <c r="L71" s="202">
        <v>7.48</v>
      </c>
      <c r="M71" s="202">
        <v>1.01</v>
      </c>
      <c r="N71" s="202">
        <v>1.31</v>
      </c>
      <c r="O71" s="202">
        <v>0</v>
      </c>
      <c r="P71" s="202">
        <v>1.54</v>
      </c>
      <c r="Q71" s="202">
        <v>0.23</v>
      </c>
      <c r="R71" s="202">
        <v>0.23</v>
      </c>
      <c r="S71" s="202">
        <v>0.28999999999999998</v>
      </c>
      <c r="T71" s="202">
        <v>0</v>
      </c>
      <c r="U71" s="202">
        <v>0.92</v>
      </c>
      <c r="V71" s="202">
        <v>0.23</v>
      </c>
      <c r="W71" s="202">
        <v>0.49</v>
      </c>
      <c r="X71" s="202">
        <v>1.6</v>
      </c>
      <c r="Y71" s="202">
        <v>0</v>
      </c>
      <c r="Z71" s="202">
        <v>2.8</v>
      </c>
      <c r="AA71" s="202">
        <v>0.99</v>
      </c>
      <c r="AB71" s="202">
        <v>0</v>
      </c>
      <c r="AC71" s="202">
        <v>0</v>
      </c>
      <c r="AD71" s="202">
        <v>10.220000000000001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147.91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12.63</v>
      </c>
      <c r="E72" s="202">
        <v>0</v>
      </c>
      <c r="F72" s="202">
        <v>0</v>
      </c>
      <c r="G72" s="202">
        <v>21.59</v>
      </c>
      <c r="H72" s="202">
        <v>0</v>
      </c>
      <c r="I72" s="202">
        <v>6.89</v>
      </c>
      <c r="J72" s="202">
        <v>20.51</v>
      </c>
      <c r="K72" s="202">
        <v>2.5299999999999998</v>
      </c>
      <c r="L72" s="202">
        <v>7.48</v>
      </c>
      <c r="M72" s="202">
        <v>1.01</v>
      </c>
      <c r="N72" s="202">
        <v>1.31</v>
      </c>
      <c r="O72" s="202">
        <v>0</v>
      </c>
      <c r="P72" s="202">
        <v>1.54</v>
      </c>
      <c r="Q72" s="202">
        <v>0.23</v>
      </c>
      <c r="R72" s="202">
        <v>0.23</v>
      </c>
      <c r="S72" s="202">
        <v>0.28999999999999998</v>
      </c>
      <c r="T72" s="202">
        <v>0</v>
      </c>
      <c r="U72" s="202">
        <v>0.92</v>
      </c>
      <c r="V72" s="202">
        <v>0.23</v>
      </c>
      <c r="W72" s="202">
        <v>0.49</v>
      </c>
      <c r="X72" s="202">
        <v>1.6</v>
      </c>
      <c r="Y72" s="202">
        <v>0</v>
      </c>
      <c r="Z72" s="202">
        <v>2.8</v>
      </c>
      <c r="AA72" s="202">
        <v>0.99</v>
      </c>
      <c r="AB72" s="202">
        <v>0</v>
      </c>
      <c r="AC72" s="202">
        <v>0</v>
      </c>
      <c r="AD72" s="202">
        <v>10.220000000000001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147.91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12.63</v>
      </c>
      <c r="E73" s="202">
        <v>0</v>
      </c>
      <c r="F73" s="202">
        <v>0</v>
      </c>
      <c r="G73" s="202">
        <v>21.59</v>
      </c>
      <c r="H73" s="202">
        <v>0</v>
      </c>
      <c r="I73" s="202">
        <v>6.89</v>
      </c>
      <c r="J73" s="202">
        <v>20.51</v>
      </c>
      <c r="K73" s="202">
        <v>2.5299999999999998</v>
      </c>
      <c r="L73" s="202">
        <v>7.48</v>
      </c>
      <c r="M73" s="202">
        <v>1.01</v>
      </c>
      <c r="N73" s="202">
        <v>1.31</v>
      </c>
      <c r="O73" s="202">
        <v>0</v>
      </c>
      <c r="P73" s="202">
        <v>1.54</v>
      </c>
      <c r="Q73" s="202">
        <v>0.23</v>
      </c>
      <c r="R73" s="202">
        <v>0.23</v>
      </c>
      <c r="S73" s="202">
        <v>0.28999999999999998</v>
      </c>
      <c r="T73" s="202">
        <v>0</v>
      </c>
      <c r="U73" s="202">
        <v>0.92</v>
      </c>
      <c r="V73" s="202">
        <v>0.23</v>
      </c>
      <c r="W73" s="202">
        <v>0.49</v>
      </c>
      <c r="X73" s="202">
        <v>1.6</v>
      </c>
      <c r="Y73" s="202">
        <v>0</v>
      </c>
      <c r="Z73" s="202">
        <v>2.8</v>
      </c>
      <c r="AA73" s="202">
        <v>0.99</v>
      </c>
      <c r="AB73" s="202">
        <v>0</v>
      </c>
      <c r="AC73" s="202">
        <v>0</v>
      </c>
      <c r="AD73" s="202">
        <v>10.220000000000001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147.91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12.76</v>
      </c>
      <c r="E74" s="202">
        <v>0</v>
      </c>
      <c r="F74" s="202">
        <v>0</v>
      </c>
      <c r="G74" s="202">
        <v>21.59</v>
      </c>
      <c r="H74" s="202">
        <v>0</v>
      </c>
      <c r="I74" s="202">
        <v>6.89</v>
      </c>
      <c r="J74" s="202">
        <v>20.51</v>
      </c>
      <c r="K74" s="202">
        <v>2.5299999999999998</v>
      </c>
      <c r="L74" s="202">
        <v>7.48</v>
      </c>
      <c r="M74" s="202">
        <v>1.01</v>
      </c>
      <c r="N74" s="202">
        <v>1.31</v>
      </c>
      <c r="O74" s="202">
        <v>0</v>
      </c>
      <c r="P74" s="202">
        <v>1.54</v>
      </c>
      <c r="Q74" s="202">
        <v>0.23</v>
      </c>
      <c r="R74" s="202">
        <v>0.23</v>
      </c>
      <c r="S74" s="202">
        <v>0.28999999999999998</v>
      </c>
      <c r="T74" s="202">
        <v>0</v>
      </c>
      <c r="U74" s="202">
        <v>0.92</v>
      </c>
      <c r="V74" s="202">
        <v>0.23</v>
      </c>
      <c r="W74" s="202">
        <v>0.49</v>
      </c>
      <c r="X74" s="202">
        <v>1.6</v>
      </c>
      <c r="Y74" s="202">
        <v>0</v>
      </c>
      <c r="Z74" s="202">
        <v>2.8</v>
      </c>
      <c r="AA74" s="202">
        <v>0.99</v>
      </c>
      <c r="AB74" s="202">
        <v>0</v>
      </c>
      <c r="AC74" s="202">
        <v>0</v>
      </c>
      <c r="AD74" s="202">
        <v>10.220000000000001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147.91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12.76</v>
      </c>
      <c r="E75" s="202">
        <v>0</v>
      </c>
      <c r="F75" s="202">
        <v>0</v>
      </c>
      <c r="G75" s="202">
        <v>21.59</v>
      </c>
      <c r="H75" s="202">
        <v>0</v>
      </c>
      <c r="I75" s="202">
        <v>6.89</v>
      </c>
      <c r="J75" s="202">
        <v>20.51</v>
      </c>
      <c r="K75" s="202">
        <v>3.52</v>
      </c>
      <c r="L75" s="202">
        <v>7.48</v>
      </c>
      <c r="M75" s="202">
        <v>1.01</v>
      </c>
      <c r="N75" s="202">
        <v>1.31</v>
      </c>
      <c r="O75" s="202">
        <v>0</v>
      </c>
      <c r="P75" s="202">
        <v>1.54</v>
      </c>
      <c r="Q75" s="202">
        <v>0.23</v>
      </c>
      <c r="R75" s="202">
        <v>0.26</v>
      </c>
      <c r="S75" s="202">
        <v>0.33</v>
      </c>
      <c r="T75" s="202">
        <v>0</v>
      </c>
      <c r="U75" s="202">
        <v>0.92</v>
      </c>
      <c r="V75" s="202">
        <v>0.23</v>
      </c>
      <c r="W75" s="202">
        <v>0.49</v>
      </c>
      <c r="X75" s="202">
        <v>1.6</v>
      </c>
      <c r="Y75" s="202">
        <v>0</v>
      </c>
      <c r="Z75" s="202">
        <v>2.8</v>
      </c>
      <c r="AA75" s="202">
        <v>0.99</v>
      </c>
      <c r="AB75" s="202">
        <v>0</v>
      </c>
      <c r="AC75" s="202">
        <v>0</v>
      </c>
      <c r="AD75" s="202">
        <v>10.220000000000001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152.26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12.76</v>
      </c>
      <c r="E76" s="202">
        <v>0</v>
      </c>
      <c r="F76" s="202">
        <v>0</v>
      </c>
      <c r="G76" s="202">
        <v>21.59</v>
      </c>
      <c r="H76" s="202">
        <v>0</v>
      </c>
      <c r="I76" s="202">
        <v>6.89</v>
      </c>
      <c r="J76" s="202">
        <v>20.51</v>
      </c>
      <c r="K76" s="202">
        <v>2.94</v>
      </c>
      <c r="L76" s="202">
        <v>7.48</v>
      </c>
      <c r="M76" s="202">
        <v>1.01</v>
      </c>
      <c r="N76" s="202">
        <v>1.31</v>
      </c>
      <c r="O76" s="202">
        <v>0</v>
      </c>
      <c r="P76" s="202">
        <v>1.54</v>
      </c>
      <c r="Q76" s="202">
        <v>0.23</v>
      </c>
      <c r="R76" s="202">
        <v>0.23</v>
      </c>
      <c r="S76" s="202">
        <v>0.28999999999999998</v>
      </c>
      <c r="T76" s="202">
        <v>0</v>
      </c>
      <c r="U76" s="202">
        <v>0.92</v>
      </c>
      <c r="V76" s="202">
        <v>0.23</v>
      </c>
      <c r="W76" s="202">
        <v>0.49</v>
      </c>
      <c r="X76" s="202">
        <v>1.6</v>
      </c>
      <c r="Y76" s="202">
        <v>0</v>
      </c>
      <c r="Z76" s="202">
        <v>2.8</v>
      </c>
      <c r="AA76" s="202">
        <v>0.99</v>
      </c>
      <c r="AB76" s="202">
        <v>0</v>
      </c>
      <c r="AC76" s="202">
        <v>0</v>
      </c>
      <c r="AD76" s="202">
        <v>10.220000000000001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152.26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12.76</v>
      </c>
      <c r="E77" s="202">
        <v>0</v>
      </c>
      <c r="F77" s="202">
        <v>0</v>
      </c>
      <c r="G77" s="202">
        <v>21.59</v>
      </c>
      <c r="H77" s="202">
        <v>0</v>
      </c>
      <c r="I77" s="202">
        <v>6.89</v>
      </c>
      <c r="J77" s="202">
        <v>20.51</v>
      </c>
      <c r="K77" s="202">
        <v>2.71</v>
      </c>
      <c r="L77" s="202">
        <v>7.48</v>
      </c>
      <c r="M77" s="202">
        <v>1.01</v>
      </c>
      <c r="N77" s="202">
        <v>1.31</v>
      </c>
      <c r="O77" s="202">
        <v>0</v>
      </c>
      <c r="P77" s="202">
        <v>1.54</v>
      </c>
      <c r="Q77" s="202">
        <v>0.23</v>
      </c>
      <c r="R77" s="202">
        <v>0.23</v>
      </c>
      <c r="S77" s="202">
        <v>0.28999999999999998</v>
      </c>
      <c r="T77" s="202">
        <v>0</v>
      </c>
      <c r="U77" s="202">
        <v>0.92</v>
      </c>
      <c r="V77" s="202">
        <v>0.23</v>
      </c>
      <c r="W77" s="202">
        <v>0.49</v>
      </c>
      <c r="X77" s="202">
        <v>1.6</v>
      </c>
      <c r="Y77" s="202">
        <v>0</v>
      </c>
      <c r="Z77" s="202">
        <v>2.8</v>
      </c>
      <c r="AA77" s="202">
        <v>0.99</v>
      </c>
      <c r="AB77" s="202">
        <v>0</v>
      </c>
      <c r="AC77" s="202">
        <v>0</v>
      </c>
      <c r="AD77" s="202">
        <v>10.220000000000001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152.26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12.76</v>
      </c>
      <c r="E78" s="202">
        <v>0</v>
      </c>
      <c r="F78" s="202">
        <v>0</v>
      </c>
      <c r="G78" s="202">
        <v>21.59</v>
      </c>
      <c r="H78" s="202">
        <v>0</v>
      </c>
      <c r="I78" s="202">
        <v>6.89</v>
      </c>
      <c r="J78" s="202">
        <v>20.51</v>
      </c>
      <c r="K78" s="202">
        <v>2.71</v>
      </c>
      <c r="L78" s="202">
        <v>7.48</v>
      </c>
      <c r="M78" s="202">
        <v>1.01</v>
      </c>
      <c r="N78" s="202">
        <v>1.31</v>
      </c>
      <c r="O78" s="202">
        <v>0</v>
      </c>
      <c r="P78" s="202">
        <v>1.54</v>
      </c>
      <c r="Q78" s="202">
        <v>0.23</v>
      </c>
      <c r="R78" s="202">
        <v>0.23</v>
      </c>
      <c r="S78" s="202">
        <v>0.28999999999999998</v>
      </c>
      <c r="T78" s="202">
        <v>0</v>
      </c>
      <c r="U78" s="202">
        <v>0.92</v>
      </c>
      <c r="V78" s="202">
        <v>0.23</v>
      </c>
      <c r="W78" s="202">
        <v>0.49</v>
      </c>
      <c r="X78" s="202">
        <v>1.6</v>
      </c>
      <c r="Y78" s="202">
        <v>0</v>
      </c>
      <c r="Z78" s="202">
        <v>2.8</v>
      </c>
      <c r="AA78" s="202">
        <v>0.99</v>
      </c>
      <c r="AB78" s="202">
        <v>0</v>
      </c>
      <c r="AC78" s="202">
        <v>0</v>
      </c>
      <c r="AD78" s="202">
        <v>10.220000000000001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152.26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12.82</v>
      </c>
      <c r="E79" s="202">
        <v>0</v>
      </c>
      <c r="F79" s="202">
        <v>0</v>
      </c>
      <c r="G79" s="202">
        <v>21.59</v>
      </c>
      <c r="H79" s="202">
        <v>0</v>
      </c>
      <c r="I79" s="202">
        <v>6.89</v>
      </c>
      <c r="J79" s="202">
        <v>20.51</v>
      </c>
      <c r="K79" s="202">
        <v>1.56</v>
      </c>
      <c r="L79" s="202">
        <v>12.01</v>
      </c>
      <c r="M79" s="202">
        <v>1.01</v>
      </c>
      <c r="N79" s="202">
        <v>1.31</v>
      </c>
      <c r="O79" s="202">
        <v>0</v>
      </c>
      <c r="P79" s="202">
        <v>1.54</v>
      </c>
      <c r="Q79" s="202">
        <v>0.23</v>
      </c>
      <c r="R79" s="202">
        <v>0.16</v>
      </c>
      <c r="S79" s="202">
        <v>0.28999999999999998</v>
      </c>
      <c r="T79" s="202">
        <v>0</v>
      </c>
      <c r="U79" s="202">
        <v>0.92</v>
      </c>
      <c r="V79" s="202">
        <v>0.23</v>
      </c>
      <c r="W79" s="202">
        <v>0.49</v>
      </c>
      <c r="X79" s="202">
        <v>1.6</v>
      </c>
      <c r="Y79" s="202">
        <v>0</v>
      </c>
      <c r="Z79" s="202">
        <v>2.8</v>
      </c>
      <c r="AA79" s="202">
        <v>0.99</v>
      </c>
      <c r="AB79" s="202">
        <v>0</v>
      </c>
      <c r="AC79" s="202">
        <v>0</v>
      </c>
      <c r="AD79" s="202">
        <v>9.66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152.26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12.82</v>
      </c>
      <c r="E80" s="202">
        <v>0</v>
      </c>
      <c r="F80" s="202">
        <v>0</v>
      </c>
      <c r="G80" s="202">
        <v>21.59</v>
      </c>
      <c r="H80" s="202">
        <v>0</v>
      </c>
      <c r="I80" s="202">
        <v>6.89</v>
      </c>
      <c r="J80" s="202">
        <v>20.51</v>
      </c>
      <c r="K80" s="202">
        <v>2.57</v>
      </c>
      <c r="L80" s="202">
        <v>13.66</v>
      </c>
      <c r="M80" s="202">
        <v>1.01</v>
      </c>
      <c r="N80" s="202">
        <v>1.31</v>
      </c>
      <c r="O80" s="202">
        <v>0</v>
      </c>
      <c r="P80" s="202">
        <v>1.54</v>
      </c>
      <c r="Q80" s="202">
        <v>0.23</v>
      </c>
      <c r="R80" s="202">
        <v>0.23</v>
      </c>
      <c r="S80" s="202">
        <v>0.28999999999999998</v>
      </c>
      <c r="T80" s="202">
        <v>0</v>
      </c>
      <c r="U80" s="202">
        <v>0.92</v>
      </c>
      <c r="V80" s="202">
        <v>0.23</v>
      </c>
      <c r="W80" s="202">
        <v>0.49</v>
      </c>
      <c r="X80" s="202">
        <v>1.6</v>
      </c>
      <c r="Y80" s="202">
        <v>0</v>
      </c>
      <c r="Z80" s="202">
        <v>2.8</v>
      </c>
      <c r="AA80" s="202">
        <v>0.99</v>
      </c>
      <c r="AB80" s="202">
        <v>0</v>
      </c>
      <c r="AC80" s="202">
        <v>0</v>
      </c>
      <c r="AD80" s="202">
        <v>9.66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152.26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12.82</v>
      </c>
      <c r="E81" s="202">
        <v>0</v>
      </c>
      <c r="F81" s="202">
        <v>0</v>
      </c>
      <c r="G81" s="202">
        <v>21.59</v>
      </c>
      <c r="H81" s="202">
        <v>0</v>
      </c>
      <c r="I81" s="202">
        <v>6.89</v>
      </c>
      <c r="J81" s="202">
        <v>20.51</v>
      </c>
      <c r="K81" s="202">
        <v>2.64</v>
      </c>
      <c r="L81" s="202">
        <v>13.66</v>
      </c>
      <c r="M81" s="202">
        <v>1.01</v>
      </c>
      <c r="N81" s="202">
        <v>1.31</v>
      </c>
      <c r="O81" s="202">
        <v>0</v>
      </c>
      <c r="P81" s="202">
        <v>1.54</v>
      </c>
      <c r="Q81" s="202">
        <v>0.23</v>
      </c>
      <c r="R81" s="202">
        <v>0.23</v>
      </c>
      <c r="S81" s="202">
        <v>0.28999999999999998</v>
      </c>
      <c r="T81" s="202">
        <v>0</v>
      </c>
      <c r="U81" s="202">
        <v>0.92</v>
      </c>
      <c r="V81" s="202">
        <v>0.23</v>
      </c>
      <c r="W81" s="202">
        <v>0.46</v>
      </c>
      <c r="X81" s="202">
        <v>1.6</v>
      </c>
      <c r="Y81" s="202">
        <v>0</v>
      </c>
      <c r="Z81" s="202">
        <v>2.8</v>
      </c>
      <c r="AA81" s="202">
        <v>0.99</v>
      </c>
      <c r="AB81" s="202">
        <v>0</v>
      </c>
      <c r="AC81" s="202">
        <v>0</v>
      </c>
      <c r="AD81" s="202">
        <v>9.66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152.26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12.82</v>
      </c>
      <c r="E82" s="202">
        <v>0</v>
      </c>
      <c r="F82" s="202">
        <v>0</v>
      </c>
      <c r="G82" s="202">
        <v>21.59</v>
      </c>
      <c r="H82" s="202">
        <v>0</v>
      </c>
      <c r="I82" s="202">
        <v>6.89</v>
      </c>
      <c r="J82" s="202">
        <v>20.51</v>
      </c>
      <c r="K82" s="202">
        <v>2.64</v>
      </c>
      <c r="L82" s="202">
        <v>13.66</v>
      </c>
      <c r="M82" s="202">
        <v>1.01</v>
      </c>
      <c r="N82" s="202">
        <v>1.31</v>
      </c>
      <c r="O82" s="202">
        <v>0</v>
      </c>
      <c r="P82" s="202">
        <v>1.54</v>
      </c>
      <c r="Q82" s="202">
        <v>0.23</v>
      </c>
      <c r="R82" s="202">
        <v>0.23</v>
      </c>
      <c r="S82" s="202">
        <v>0.28999999999999998</v>
      </c>
      <c r="T82" s="202">
        <v>0</v>
      </c>
      <c r="U82" s="202">
        <v>0.92</v>
      </c>
      <c r="V82" s="202">
        <v>0.23</v>
      </c>
      <c r="W82" s="202">
        <v>0.46</v>
      </c>
      <c r="X82" s="202">
        <v>1.6</v>
      </c>
      <c r="Y82" s="202">
        <v>0</v>
      </c>
      <c r="Z82" s="202">
        <v>2.8</v>
      </c>
      <c r="AA82" s="202">
        <v>0.99</v>
      </c>
      <c r="AB82" s="202">
        <v>0</v>
      </c>
      <c r="AC82" s="202">
        <v>0</v>
      </c>
      <c r="AD82" s="202">
        <v>9.66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11.16</v>
      </c>
      <c r="AL82" s="202">
        <v>0</v>
      </c>
      <c r="AM82" s="202">
        <v>0</v>
      </c>
      <c r="AN82" s="202">
        <v>0</v>
      </c>
      <c r="AO82" s="202">
        <v>152.26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12.95</v>
      </c>
      <c r="E83" s="202">
        <v>0</v>
      </c>
      <c r="F83" s="202">
        <v>0</v>
      </c>
      <c r="G83" s="202">
        <v>21.59</v>
      </c>
      <c r="H83" s="202">
        <v>0</v>
      </c>
      <c r="I83" s="202">
        <v>6.89</v>
      </c>
      <c r="J83" s="202">
        <v>20.51</v>
      </c>
      <c r="K83" s="202">
        <v>5.01</v>
      </c>
      <c r="L83" s="202">
        <v>13.66</v>
      </c>
      <c r="M83" s="202">
        <v>1.01</v>
      </c>
      <c r="N83" s="202">
        <v>1.31</v>
      </c>
      <c r="O83" s="202">
        <v>0</v>
      </c>
      <c r="P83" s="202">
        <v>1.54</v>
      </c>
      <c r="Q83" s="202">
        <v>2.94</v>
      </c>
      <c r="R83" s="202">
        <v>0.23</v>
      </c>
      <c r="S83" s="202">
        <v>0.28999999999999998</v>
      </c>
      <c r="T83" s="202">
        <v>0</v>
      </c>
      <c r="U83" s="202">
        <v>0.92</v>
      </c>
      <c r="V83" s="202">
        <v>0.23</v>
      </c>
      <c r="W83" s="202">
        <v>0.46</v>
      </c>
      <c r="X83" s="202">
        <v>1.6</v>
      </c>
      <c r="Y83" s="202">
        <v>0</v>
      </c>
      <c r="Z83" s="202">
        <v>2.8</v>
      </c>
      <c r="AA83" s="202">
        <v>0.99</v>
      </c>
      <c r="AB83" s="202">
        <v>0</v>
      </c>
      <c r="AC83" s="202">
        <v>0</v>
      </c>
      <c r="AD83" s="202">
        <v>9.66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11.16</v>
      </c>
      <c r="AL83" s="202">
        <v>0</v>
      </c>
      <c r="AM83" s="202">
        <v>0</v>
      </c>
      <c r="AN83" s="202">
        <v>0</v>
      </c>
      <c r="AO83" s="202">
        <v>152.26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12.95</v>
      </c>
      <c r="E84" s="202">
        <v>0</v>
      </c>
      <c r="F84" s="202">
        <v>0</v>
      </c>
      <c r="G84" s="202">
        <v>21.59</v>
      </c>
      <c r="H84" s="202">
        <v>0</v>
      </c>
      <c r="I84" s="202">
        <v>6.89</v>
      </c>
      <c r="J84" s="202">
        <v>20.51</v>
      </c>
      <c r="K84" s="202">
        <v>5.01</v>
      </c>
      <c r="L84" s="202">
        <v>81.680000000000007</v>
      </c>
      <c r="M84" s="202">
        <v>1.01</v>
      </c>
      <c r="N84" s="202">
        <v>1.31</v>
      </c>
      <c r="O84" s="202">
        <v>0</v>
      </c>
      <c r="P84" s="202">
        <v>1.54</v>
      </c>
      <c r="Q84" s="202">
        <v>2.94</v>
      </c>
      <c r="R84" s="202">
        <v>0.23</v>
      </c>
      <c r="S84" s="202">
        <v>0.28999999999999998</v>
      </c>
      <c r="T84" s="202">
        <v>0</v>
      </c>
      <c r="U84" s="202">
        <v>0.92</v>
      </c>
      <c r="V84" s="202">
        <v>0.23</v>
      </c>
      <c r="W84" s="202">
        <v>0.46</v>
      </c>
      <c r="X84" s="202">
        <v>1.6</v>
      </c>
      <c r="Y84" s="202">
        <v>0</v>
      </c>
      <c r="Z84" s="202">
        <v>2.8</v>
      </c>
      <c r="AA84" s="202">
        <v>0.99</v>
      </c>
      <c r="AB84" s="202">
        <v>0</v>
      </c>
      <c r="AC84" s="202">
        <v>0</v>
      </c>
      <c r="AD84" s="202">
        <v>9.66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11.16</v>
      </c>
      <c r="AL84" s="202">
        <v>0</v>
      </c>
      <c r="AM84" s="202">
        <v>0</v>
      </c>
      <c r="AN84" s="202">
        <v>0</v>
      </c>
      <c r="AO84" s="202">
        <v>152.26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12.95</v>
      </c>
      <c r="E85" s="202">
        <v>0</v>
      </c>
      <c r="F85" s="202">
        <v>0</v>
      </c>
      <c r="G85" s="202">
        <v>21.59</v>
      </c>
      <c r="H85" s="202">
        <v>0</v>
      </c>
      <c r="I85" s="202">
        <v>6.89</v>
      </c>
      <c r="J85" s="202">
        <v>20.51</v>
      </c>
      <c r="K85" s="202">
        <v>5.01</v>
      </c>
      <c r="L85" s="202">
        <v>139.52000000000001</v>
      </c>
      <c r="M85" s="202">
        <v>1.01</v>
      </c>
      <c r="N85" s="202">
        <v>1.31</v>
      </c>
      <c r="O85" s="202">
        <v>0</v>
      </c>
      <c r="P85" s="202">
        <v>1.54</v>
      </c>
      <c r="Q85" s="202">
        <v>2.94</v>
      </c>
      <c r="R85" s="202">
        <v>0.23</v>
      </c>
      <c r="S85" s="202">
        <v>0.28999999999999998</v>
      </c>
      <c r="T85" s="202">
        <v>0</v>
      </c>
      <c r="U85" s="202">
        <v>0.92</v>
      </c>
      <c r="V85" s="202">
        <v>0.23</v>
      </c>
      <c r="W85" s="202">
        <v>0.46</v>
      </c>
      <c r="X85" s="202">
        <v>1.6</v>
      </c>
      <c r="Y85" s="202">
        <v>0</v>
      </c>
      <c r="Z85" s="202">
        <v>2.8</v>
      </c>
      <c r="AA85" s="202">
        <v>0.99</v>
      </c>
      <c r="AB85" s="202">
        <v>0</v>
      </c>
      <c r="AC85" s="202">
        <v>0</v>
      </c>
      <c r="AD85" s="202">
        <v>9.66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11.16</v>
      </c>
      <c r="AL85" s="202">
        <v>0</v>
      </c>
      <c r="AM85" s="202">
        <v>0</v>
      </c>
      <c r="AN85" s="202">
        <v>0</v>
      </c>
      <c r="AO85" s="202">
        <v>152.26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12.95</v>
      </c>
      <c r="E86" s="202">
        <v>0</v>
      </c>
      <c r="F86" s="202">
        <v>0</v>
      </c>
      <c r="G86" s="202">
        <v>21.59</v>
      </c>
      <c r="H86" s="202">
        <v>0</v>
      </c>
      <c r="I86" s="202">
        <v>6.89</v>
      </c>
      <c r="J86" s="202">
        <v>20.51</v>
      </c>
      <c r="K86" s="202">
        <v>5.01</v>
      </c>
      <c r="L86" s="202">
        <v>176.16</v>
      </c>
      <c r="M86" s="202">
        <v>1.01</v>
      </c>
      <c r="N86" s="202">
        <v>1.31</v>
      </c>
      <c r="O86" s="202">
        <v>0</v>
      </c>
      <c r="P86" s="202">
        <v>1.54</v>
      </c>
      <c r="Q86" s="202">
        <v>2.94</v>
      </c>
      <c r="R86" s="202">
        <v>0.23</v>
      </c>
      <c r="S86" s="202">
        <v>0.28999999999999998</v>
      </c>
      <c r="T86" s="202">
        <v>0</v>
      </c>
      <c r="U86" s="202">
        <v>0.92</v>
      </c>
      <c r="V86" s="202">
        <v>0.23</v>
      </c>
      <c r="W86" s="202">
        <v>0.46</v>
      </c>
      <c r="X86" s="202">
        <v>1.6</v>
      </c>
      <c r="Y86" s="202">
        <v>0</v>
      </c>
      <c r="Z86" s="202">
        <v>2.8</v>
      </c>
      <c r="AA86" s="202">
        <v>0.99</v>
      </c>
      <c r="AB86" s="202">
        <v>0</v>
      </c>
      <c r="AC86" s="202">
        <v>0</v>
      </c>
      <c r="AD86" s="202">
        <v>9.66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11.16</v>
      </c>
      <c r="AL86" s="202">
        <v>0</v>
      </c>
      <c r="AM86" s="202">
        <v>0</v>
      </c>
      <c r="AN86" s="202">
        <v>0</v>
      </c>
      <c r="AO86" s="202">
        <v>152.26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13.08</v>
      </c>
      <c r="E87" s="202">
        <v>0</v>
      </c>
      <c r="F87" s="202">
        <v>0</v>
      </c>
      <c r="G87" s="202">
        <v>21.59</v>
      </c>
      <c r="H87" s="202">
        <v>0</v>
      </c>
      <c r="I87" s="202">
        <v>6.89</v>
      </c>
      <c r="J87" s="202">
        <v>20.51</v>
      </c>
      <c r="K87" s="202">
        <v>5.21</v>
      </c>
      <c r="L87" s="202">
        <v>176.16</v>
      </c>
      <c r="M87" s="202">
        <v>1.01</v>
      </c>
      <c r="N87" s="202">
        <v>1.31</v>
      </c>
      <c r="O87" s="202">
        <v>0</v>
      </c>
      <c r="P87" s="202">
        <v>1.54</v>
      </c>
      <c r="Q87" s="202">
        <v>2.94</v>
      </c>
      <c r="R87" s="202">
        <v>3.05</v>
      </c>
      <c r="S87" s="202">
        <v>3.76</v>
      </c>
      <c r="T87" s="202">
        <v>0</v>
      </c>
      <c r="U87" s="202">
        <v>0.92</v>
      </c>
      <c r="V87" s="202">
        <v>0.23</v>
      </c>
      <c r="W87" s="202">
        <v>0.46</v>
      </c>
      <c r="X87" s="202">
        <v>1.6</v>
      </c>
      <c r="Y87" s="202">
        <v>0</v>
      </c>
      <c r="Z87" s="202">
        <v>2.8</v>
      </c>
      <c r="AA87" s="202">
        <v>19.96</v>
      </c>
      <c r="AB87" s="202">
        <v>0</v>
      </c>
      <c r="AC87" s="202">
        <v>0</v>
      </c>
      <c r="AD87" s="202">
        <v>9.66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11.16</v>
      </c>
      <c r="AL87" s="202">
        <v>0</v>
      </c>
      <c r="AM87" s="202">
        <v>0</v>
      </c>
      <c r="AN87" s="202">
        <v>0</v>
      </c>
      <c r="AO87" s="202">
        <v>152.26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13.08</v>
      </c>
      <c r="E88" s="202">
        <v>0</v>
      </c>
      <c r="F88" s="202">
        <v>0</v>
      </c>
      <c r="G88" s="202">
        <v>21.59</v>
      </c>
      <c r="H88" s="202">
        <v>0</v>
      </c>
      <c r="I88" s="202">
        <v>6.89</v>
      </c>
      <c r="J88" s="202">
        <v>20.51</v>
      </c>
      <c r="K88" s="202">
        <v>5.07</v>
      </c>
      <c r="L88" s="202">
        <v>176.16</v>
      </c>
      <c r="M88" s="202">
        <v>1.01</v>
      </c>
      <c r="N88" s="202">
        <v>1.31</v>
      </c>
      <c r="O88" s="202">
        <v>0</v>
      </c>
      <c r="P88" s="202">
        <v>1.54</v>
      </c>
      <c r="Q88" s="202">
        <v>2.94</v>
      </c>
      <c r="R88" s="202">
        <v>3.05</v>
      </c>
      <c r="S88" s="202">
        <v>3.76</v>
      </c>
      <c r="T88" s="202">
        <v>0</v>
      </c>
      <c r="U88" s="202">
        <v>0.92</v>
      </c>
      <c r="V88" s="202">
        <v>0.23</v>
      </c>
      <c r="W88" s="202">
        <v>0.46</v>
      </c>
      <c r="X88" s="202">
        <v>1.6</v>
      </c>
      <c r="Y88" s="202">
        <v>0</v>
      </c>
      <c r="Z88" s="202">
        <v>2.8</v>
      </c>
      <c r="AA88" s="202">
        <v>19.96</v>
      </c>
      <c r="AB88" s="202">
        <v>0</v>
      </c>
      <c r="AC88" s="202">
        <v>0</v>
      </c>
      <c r="AD88" s="202">
        <v>9.66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11.16</v>
      </c>
      <c r="AL88" s="202">
        <v>0</v>
      </c>
      <c r="AM88" s="202">
        <v>0</v>
      </c>
      <c r="AN88" s="202">
        <v>0</v>
      </c>
      <c r="AO88" s="202">
        <v>152.26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13.08</v>
      </c>
      <c r="E89" s="202">
        <v>0</v>
      </c>
      <c r="F89" s="202">
        <v>0</v>
      </c>
      <c r="G89" s="202">
        <v>21.59</v>
      </c>
      <c r="H89" s="202">
        <v>0</v>
      </c>
      <c r="I89" s="202">
        <v>6.89</v>
      </c>
      <c r="J89" s="202">
        <v>20.51</v>
      </c>
      <c r="K89" s="202">
        <v>5.0599999999999996</v>
      </c>
      <c r="L89" s="202">
        <v>176.16</v>
      </c>
      <c r="M89" s="202">
        <v>1.01</v>
      </c>
      <c r="N89" s="202">
        <v>1.31</v>
      </c>
      <c r="O89" s="202">
        <v>0</v>
      </c>
      <c r="P89" s="202">
        <v>1.54</v>
      </c>
      <c r="Q89" s="202">
        <v>2.94</v>
      </c>
      <c r="R89" s="202">
        <v>3.05</v>
      </c>
      <c r="S89" s="202">
        <v>3.76</v>
      </c>
      <c r="T89" s="202">
        <v>0</v>
      </c>
      <c r="U89" s="202">
        <v>0.92</v>
      </c>
      <c r="V89" s="202">
        <v>0.23</v>
      </c>
      <c r="W89" s="202">
        <v>0.46</v>
      </c>
      <c r="X89" s="202">
        <v>1.6</v>
      </c>
      <c r="Y89" s="202">
        <v>0</v>
      </c>
      <c r="Z89" s="202">
        <v>2.8</v>
      </c>
      <c r="AA89" s="202">
        <v>19.96</v>
      </c>
      <c r="AB89" s="202">
        <v>0</v>
      </c>
      <c r="AC89" s="202">
        <v>0</v>
      </c>
      <c r="AD89" s="202">
        <v>9.66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11.16</v>
      </c>
      <c r="AL89" s="202">
        <v>0</v>
      </c>
      <c r="AM89" s="202">
        <v>0</v>
      </c>
      <c r="AN89" s="202">
        <v>0</v>
      </c>
      <c r="AO89" s="202">
        <v>152.26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13.08</v>
      </c>
      <c r="E90" s="202">
        <v>0</v>
      </c>
      <c r="F90" s="202">
        <v>0</v>
      </c>
      <c r="G90" s="202">
        <v>21.59</v>
      </c>
      <c r="H90" s="202">
        <v>0</v>
      </c>
      <c r="I90" s="202">
        <v>6.89</v>
      </c>
      <c r="J90" s="202">
        <v>20.51</v>
      </c>
      <c r="K90" s="202">
        <v>5.0599999999999996</v>
      </c>
      <c r="L90" s="202">
        <v>176.16</v>
      </c>
      <c r="M90" s="202">
        <v>1.01</v>
      </c>
      <c r="N90" s="202">
        <v>1.31</v>
      </c>
      <c r="O90" s="202">
        <v>0</v>
      </c>
      <c r="P90" s="202">
        <v>1.54</v>
      </c>
      <c r="Q90" s="202">
        <v>2.94</v>
      </c>
      <c r="R90" s="202">
        <v>3.05</v>
      </c>
      <c r="S90" s="202">
        <v>3.76</v>
      </c>
      <c r="T90" s="202">
        <v>0</v>
      </c>
      <c r="U90" s="202">
        <v>0.92</v>
      </c>
      <c r="V90" s="202">
        <v>0.23</v>
      </c>
      <c r="W90" s="202">
        <v>0.46</v>
      </c>
      <c r="X90" s="202">
        <v>1.6</v>
      </c>
      <c r="Y90" s="202">
        <v>0</v>
      </c>
      <c r="Z90" s="202">
        <v>2.8</v>
      </c>
      <c r="AA90" s="202">
        <v>19.96</v>
      </c>
      <c r="AB90" s="202">
        <v>0</v>
      </c>
      <c r="AC90" s="202">
        <v>0</v>
      </c>
      <c r="AD90" s="202">
        <v>9.66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11.16</v>
      </c>
      <c r="AL90" s="202">
        <v>0</v>
      </c>
      <c r="AM90" s="202">
        <v>0</v>
      </c>
      <c r="AN90" s="202">
        <v>0</v>
      </c>
      <c r="AO90" s="202">
        <v>152.26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13.08</v>
      </c>
      <c r="E91" s="202">
        <v>0</v>
      </c>
      <c r="F91" s="202">
        <v>0</v>
      </c>
      <c r="G91" s="202">
        <v>21.59</v>
      </c>
      <c r="H91" s="202">
        <v>0</v>
      </c>
      <c r="I91" s="202">
        <v>6.89</v>
      </c>
      <c r="J91" s="202">
        <v>20.51</v>
      </c>
      <c r="K91" s="202">
        <v>5.0599999999999996</v>
      </c>
      <c r="L91" s="202">
        <v>176.16</v>
      </c>
      <c r="M91" s="202">
        <v>1.01</v>
      </c>
      <c r="N91" s="202">
        <v>1.31</v>
      </c>
      <c r="O91" s="202">
        <v>0</v>
      </c>
      <c r="P91" s="202">
        <v>1.54</v>
      </c>
      <c r="Q91" s="202">
        <v>2.94</v>
      </c>
      <c r="R91" s="202">
        <v>3.05</v>
      </c>
      <c r="S91" s="202">
        <v>3.76</v>
      </c>
      <c r="T91" s="202">
        <v>0</v>
      </c>
      <c r="U91" s="202">
        <v>0.92</v>
      </c>
      <c r="V91" s="202">
        <v>0.14000000000000001</v>
      </c>
      <c r="W91" s="202">
        <v>0.46</v>
      </c>
      <c r="X91" s="202">
        <v>1.6</v>
      </c>
      <c r="Y91" s="202">
        <v>0</v>
      </c>
      <c r="Z91" s="202">
        <v>2.09</v>
      </c>
      <c r="AA91" s="202">
        <v>19.87</v>
      </c>
      <c r="AB91" s="202">
        <v>0</v>
      </c>
      <c r="AC91" s="202">
        <v>0</v>
      </c>
      <c r="AD91" s="202">
        <v>9.66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15.65</v>
      </c>
      <c r="AL91" s="202">
        <v>0</v>
      </c>
      <c r="AM91" s="202">
        <v>0</v>
      </c>
      <c r="AN91" s="202">
        <v>0</v>
      </c>
      <c r="AO91" s="202">
        <v>152.26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13.08</v>
      </c>
      <c r="E92" s="202">
        <v>0</v>
      </c>
      <c r="F92" s="202">
        <v>0</v>
      </c>
      <c r="G92" s="202">
        <v>21.59</v>
      </c>
      <c r="H92" s="202">
        <v>0</v>
      </c>
      <c r="I92" s="202">
        <v>6.89</v>
      </c>
      <c r="J92" s="202">
        <v>20.51</v>
      </c>
      <c r="K92" s="202">
        <v>5.0599999999999996</v>
      </c>
      <c r="L92" s="202">
        <v>176.16</v>
      </c>
      <c r="M92" s="202">
        <v>1.01</v>
      </c>
      <c r="N92" s="202">
        <v>1.31</v>
      </c>
      <c r="O92" s="202">
        <v>0</v>
      </c>
      <c r="P92" s="202">
        <v>1.54</v>
      </c>
      <c r="Q92" s="202">
        <v>2.94</v>
      </c>
      <c r="R92" s="202">
        <v>3.05</v>
      </c>
      <c r="S92" s="202">
        <v>3.76</v>
      </c>
      <c r="T92" s="202">
        <v>0</v>
      </c>
      <c r="U92" s="202">
        <v>0.92</v>
      </c>
      <c r="V92" s="202">
        <v>0.23</v>
      </c>
      <c r="W92" s="202">
        <v>0.46</v>
      </c>
      <c r="X92" s="202">
        <v>1.6</v>
      </c>
      <c r="Y92" s="202">
        <v>0</v>
      </c>
      <c r="Z92" s="202">
        <v>2.09</v>
      </c>
      <c r="AA92" s="202">
        <v>19.87</v>
      </c>
      <c r="AB92" s="202">
        <v>0</v>
      </c>
      <c r="AC92" s="202">
        <v>0</v>
      </c>
      <c r="AD92" s="202">
        <v>9.66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15.65</v>
      </c>
      <c r="AL92" s="202">
        <v>0</v>
      </c>
      <c r="AM92" s="202">
        <v>0</v>
      </c>
      <c r="AN92" s="202">
        <v>0</v>
      </c>
      <c r="AO92" s="202">
        <v>152.26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13.08</v>
      </c>
      <c r="E93" s="202">
        <v>0</v>
      </c>
      <c r="F93" s="202">
        <v>0</v>
      </c>
      <c r="G93" s="202">
        <v>21.59</v>
      </c>
      <c r="H93" s="202">
        <v>0</v>
      </c>
      <c r="I93" s="202">
        <v>6.89</v>
      </c>
      <c r="J93" s="202">
        <v>20.51</v>
      </c>
      <c r="K93" s="202">
        <v>5.0599999999999996</v>
      </c>
      <c r="L93" s="202">
        <v>176.16</v>
      </c>
      <c r="M93" s="202">
        <v>1.01</v>
      </c>
      <c r="N93" s="202">
        <v>1.31</v>
      </c>
      <c r="O93" s="202">
        <v>0</v>
      </c>
      <c r="P93" s="202">
        <v>1.54</v>
      </c>
      <c r="Q93" s="202">
        <v>2.94</v>
      </c>
      <c r="R93" s="202">
        <v>3.05</v>
      </c>
      <c r="S93" s="202">
        <v>3.76</v>
      </c>
      <c r="T93" s="202">
        <v>0</v>
      </c>
      <c r="U93" s="202">
        <v>0.92</v>
      </c>
      <c r="V93" s="202">
        <v>0.9</v>
      </c>
      <c r="W93" s="202">
        <v>0.46</v>
      </c>
      <c r="X93" s="202">
        <v>1.6</v>
      </c>
      <c r="Y93" s="202">
        <v>0</v>
      </c>
      <c r="Z93" s="202">
        <v>2.8</v>
      </c>
      <c r="AA93" s="202">
        <v>19.96</v>
      </c>
      <c r="AB93" s="202">
        <v>0</v>
      </c>
      <c r="AC93" s="202">
        <v>0</v>
      </c>
      <c r="AD93" s="202">
        <v>9.66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11.16</v>
      </c>
      <c r="AL93" s="202">
        <v>0</v>
      </c>
      <c r="AM93" s="202">
        <v>0</v>
      </c>
      <c r="AN93" s="202">
        <v>0</v>
      </c>
      <c r="AO93" s="202">
        <v>152.26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13.08</v>
      </c>
      <c r="E94" s="202">
        <v>0</v>
      </c>
      <c r="F94" s="202">
        <v>0</v>
      </c>
      <c r="G94" s="202">
        <v>21.59</v>
      </c>
      <c r="H94" s="202">
        <v>0</v>
      </c>
      <c r="I94" s="202">
        <v>6.89</v>
      </c>
      <c r="J94" s="202">
        <v>20.51</v>
      </c>
      <c r="K94" s="202">
        <v>5.0599999999999996</v>
      </c>
      <c r="L94" s="202">
        <v>176.16</v>
      </c>
      <c r="M94" s="202">
        <v>1.01</v>
      </c>
      <c r="N94" s="202">
        <v>1.31</v>
      </c>
      <c r="O94" s="202">
        <v>0</v>
      </c>
      <c r="P94" s="202">
        <v>1.54</v>
      </c>
      <c r="Q94" s="202">
        <v>2.94</v>
      </c>
      <c r="R94" s="202">
        <v>3.05</v>
      </c>
      <c r="S94" s="202">
        <v>3.76</v>
      </c>
      <c r="T94" s="202">
        <v>0</v>
      </c>
      <c r="U94" s="202">
        <v>0.92</v>
      </c>
      <c r="V94" s="202">
        <v>0.23</v>
      </c>
      <c r="W94" s="202">
        <v>0.46</v>
      </c>
      <c r="X94" s="202">
        <v>1.6</v>
      </c>
      <c r="Y94" s="202">
        <v>0</v>
      </c>
      <c r="Z94" s="202">
        <v>58.67</v>
      </c>
      <c r="AA94" s="202">
        <v>19.96</v>
      </c>
      <c r="AB94" s="202">
        <v>0</v>
      </c>
      <c r="AC94" s="202">
        <v>0</v>
      </c>
      <c r="AD94" s="202">
        <v>9.66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11.16</v>
      </c>
      <c r="AL94" s="202">
        <v>0</v>
      </c>
      <c r="AM94" s="202">
        <v>0</v>
      </c>
      <c r="AN94" s="202">
        <v>0</v>
      </c>
      <c r="AO94" s="202">
        <v>152.26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13.14</v>
      </c>
      <c r="E95" s="202">
        <v>0</v>
      </c>
      <c r="F95" s="202">
        <v>0</v>
      </c>
      <c r="G95" s="202">
        <v>21.59</v>
      </c>
      <c r="H95" s="202">
        <v>0</v>
      </c>
      <c r="I95" s="202">
        <v>6.89</v>
      </c>
      <c r="J95" s="202">
        <v>20.51</v>
      </c>
      <c r="K95" s="202">
        <v>5.47</v>
      </c>
      <c r="L95" s="202">
        <v>176.16</v>
      </c>
      <c r="M95" s="202">
        <v>1.01</v>
      </c>
      <c r="N95" s="202">
        <v>1.31</v>
      </c>
      <c r="O95" s="202">
        <v>0</v>
      </c>
      <c r="P95" s="202">
        <v>1.54</v>
      </c>
      <c r="Q95" s="202">
        <v>2.94</v>
      </c>
      <c r="R95" s="202">
        <v>3.05</v>
      </c>
      <c r="S95" s="202">
        <v>3.76</v>
      </c>
      <c r="T95" s="202">
        <v>0</v>
      </c>
      <c r="U95" s="202">
        <v>0.92</v>
      </c>
      <c r="V95" s="202">
        <v>0.23</v>
      </c>
      <c r="W95" s="202">
        <v>0.46</v>
      </c>
      <c r="X95" s="202">
        <v>1.6</v>
      </c>
      <c r="Y95" s="202">
        <v>0</v>
      </c>
      <c r="Z95" s="202">
        <v>58.67</v>
      </c>
      <c r="AA95" s="202">
        <v>19.96</v>
      </c>
      <c r="AB95" s="202">
        <v>0</v>
      </c>
      <c r="AC95" s="202">
        <v>0</v>
      </c>
      <c r="AD95" s="202">
        <v>9.66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11.16</v>
      </c>
      <c r="AL95" s="202">
        <v>0</v>
      </c>
      <c r="AM95" s="202">
        <v>0</v>
      </c>
      <c r="AN95" s="202">
        <v>0</v>
      </c>
      <c r="AO95" s="202">
        <v>152.26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13.14</v>
      </c>
      <c r="E96" s="202">
        <v>0</v>
      </c>
      <c r="F96" s="202">
        <v>0</v>
      </c>
      <c r="G96" s="202">
        <v>21.59</v>
      </c>
      <c r="H96" s="202">
        <v>0</v>
      </c>
      <c r="I96" s="202">
        <v>6.89</v>
      </c>
      <c r="J96" s="202">
        <v>20.51</v>
      </c>
      <c r="K96" s="202">
        <v>5.87</v>
      </c>
      <c r="L96" s="202">
        <v>176.16</v>
      </c>
      <c r="M96" s="202">
        <v>1.01</v>
      </c>
      <c r="N96" s="202">
        <v>1.31</v>
      </c>
      <c r="O96" s="202">
        <v>0</v>
      </c>
      <c r="P96" s="202">
        <v>1.54</v>
      </c>
      <c r="Q96" s="202">
        <v>2.94</v>
      </c>
      <c r="R96" s="202">
        <v>3.05</v>
      </c>
      <c r="S96" s="202">
        <v>3.76</v>
      </c>
      <c r="T96" s="202">
        <v>0</v>
      </c>
      <c r="U96" s="202">
        <v>0.92</v>
      </c>
      <c r="V96" s="202">
        <v>0.23</v>
      </c>
      <c r="W96" s="202">
        <v>0.46</v>
      </c>
      <c r="X96" s="202">
        <v>1.6</v>
      </c>
      <c r="Y96" s="202">
        <v>0</v>
      </c>
      <c r="Z96" s="202">
        <v>58.67</v>
      </c>
      <c r="AA96" s="202">
        <v>19.96</v>
      </c>
      <c r="AB96" s="202">
        <v>0</v>
      </c>
      <c r="AC96" s="202">
        <v>0</v>
      </c>
      <c r="AD96" s="202">
        <v>9.66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11.16</v>
      </c>
      <c r="AL96" s="202">
        <v>0</v>
      </c>
      <c r="AM96" s="202">
        <v>0</v>
      </c>
      <c r="AN96" s="202">
        <v>0</v>
      </c>
      <c r="AO96" s="202">
        <v>152.26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13.14</v>
      </c>
      <c r="E97" s="202">
        <v>0</v>
      </c>
      <c r="F97" s="202">
        <v>0</v>
      </c>
      <c r="G97" s="202">
        <v>21.59</v>
      </c>
      <c r="H97" s="202">
        <v>0</v>
      </c>
      <c r="I97" s="202">
        <v>6.89</v>
      </c>
      <c r="J97" s="202">
        <v>20.51</v>
      </c>
      <c r="K97" s="202">
        <v>6.28</v>
      </c>
      <c r="L97" s="202">
        <v>176.16</v>
      </c>
      <c r="M97" s="202">
        <v>1.01</v>
      </c>
      <c r="N97" s="202">
        <v>1.31</v>
      </c>
      <c r="O97" s="202">
        <v>0</v>
      </c>
      <c r="P97" s="202">
        <v>1.54</v>
      </c>
      <c r="Q97" s="202">
        <v>2.94</v>
      </c>
      <c r="R97" s="202">
        <v>3.05</v>
      </c>
      <c r="S97" s="202">
        <v>3.76</v>
      </c>
      <c r="T97" s="202">
        <v>0</v>
      </c>
      <c r="U97" s="202">
        <v>0.92</v>
      </c>
      <c r="V97" s="202">
        <v>0.23</v>
      </c>
      <c r="W97" s="202">
        <v>0.46</v>
      </c>
      <c r="X97" s="202">
        <v>1.6</v>
      </c>
      <c r="Y97" s="202">
        <v>0</v>
      </c>
      <c r="Z97" s="202">
        <v>58.67</v>
      </c>
      <c r="AA97" s="202">
        <v>19.95</v>
      </c>
      <c r="AB97" s="202">
        <v>0</v>
      </c>
      <c r="AC97" s="202">
        <v>0</v>
      </c>
      <c r="AD97" s="202">
        <v>9.66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11.16</v>
      </c>
      <c r="AL97" s="202">
        <v>0</v>
      </c>
      <c r="AM97" s="202">
        <v>0</v>
      </c>
      <c r="AN97" s="202">
        <v>0</v>
      </c>
      <c r="AO97" s="202">
        <v>152.26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13.14</v>
      </c>
      <c r="E98" s="202">
        <v>0</v>
      </c>
      <c r="F98" s="202">
        <v>0</v>
      </c>
      <c r="G98" s="202">
        <v>21.59</v>
      </c>
      <c r="H98" s="202">
        <v>0</v>
      </c>
      <c r="I98" s="202">
        <v>6.89</v>
      </c>
      <c r="J98" s="202">
        <v>20.51</v>
      </c>
      <c r="K98" s="202">
        <v>6.69</v>
      </c>
      <c r="L98" s="202">
        <v>176.16</v>
      </c>
      <c r="M98" s="202">
        <v>1.01</v>
      </c>
      <c r="N98" s="202">
        <v>1.31</v>
      </c>
      <c r="O98" s="202">
        <v>0</v>
      </c>
      <c r="P98" s="202">
        <v>1.54</v>
      </c>
      <c r="Q98" s="202">
        <v>2.94</v>
      </c>
      <c r="R98" s="202">
        <v>3.05</v>
      </c>
      <c r="S98" s="202">
        <v>3.76</v>
      </c>
      <c r="T98" s="202">
        <v>0</v>
      </c>
      <c r="U98" s="202">
        <v>0.92</v>
      </c>
      <c r="V98" s="202">
        <v>0.23</v>
      </c>
      <c r="W98" s="202">
        <v>0.46</v>
      </c>
      <c r="X98" s="202">
        <v>1.6</v>
      </c>
      <c r="Y98" s="202">
        <v>0</v>
      </c>
      <c r="Z98" s="202">
        <v>58.67</v>
      </c>
      <c r="AA98" s="202">
        <v>19.95</v>
      </c>
      <c r="AB98" s="202">
        <v>0</v>
      </c>
      <c r="AC98" s="202">
        <v>0</v>
      </c>
      <c r="AD98" s="202">
        <v>9.66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11.16</v>
      </c>
      <c r="AL98" s="202">
        <v>0</v>
      </c>
      <c r="AM98" s="202">
        <v>0</v>
      </c>
      <c r="AN98" s="202">
        <v>0</v>
      </c>
      <c r="AO98" s="202">
        <v>152.26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0.31054249999999983</v>
      </c>
      <c r="E99">
        <f t="shared" si="0"/>
        <v>0</v>
      </c>
      <c r="F99">
        <f t="shared" si="0"/>
        <v>0</v>
      </c>
      <c r="G99">
        <f t="shared" si="0"/>
        <v>0.51815999999999918</v>
      </c>
      <c r="H99">
        <f t="shared" si="0"/>
        <v>0</v>
      </c>
      <c r="I99">
        <f t="shared" si="0"/>
        <v>0.16535999999999976</v>
      </c>
      <c r="J99">
        <f t="shared" si="0"/>
        <v>0.49223999999999984</v>
      </c>
      <c r="K99">
        <f t="shared" si="0"/>
        <v>7.5334999999999999E-2</v>
      </c>
      <c r="L99">
        <f t="shared" si="0"/>
        <v>5.4119499999999965</v>
      </c>
      <c r="M99">
        <f t="shared" si="0"/>
        <v>1.8307500000000004E-2</v>
      </c>
      <c r="N99">
        <f t="shared" si="0"/>
        <v>3.1440000000000037E-2</v>
      </c>
      <c r="O99">
        <f t="shared" si="0"/>
        <v>0</v>
      </c>
      <c r="P99">
        <f t="shared" si="0"/>
        <v>3.6417500000000033E-2</v>
      </c>
      <c r="Q99">
        <f t="shared" si="0"/>
        <v>5.9962499999999967E-2</v>
      </c>
      <c r="R99">
        <f t="shared" si="0"/>
        <v>5.2077500000000006E-2</v>
      </c>
      <c r="S99">
        <f t="shared" si="0"/>
        <v>6.3909999999999925E-2</v>
      </c>
      <c r="T99">
        <f t="shared" si="0"/>
        <v>0</v>
      </c>
      <c r="U99">
        <f t="shared" si="0"/>
        <v>2.1794999999999991E-2</v>
      </c>
      <c r="V99">
        <f t="shared" si="0"/>
        <v>3.2860000000000021E-2</v>
      </c>
      <c r="W99">
        <f t="shared" si="0"/>
        <v>1.2037500000000005E-2</v>
      </c>
      <c r="X99">
        <f t="shared" si="0"/>
        <v>3.7484999999999956E-2</v>
      </c>
      <c r="Y99">
        <f t="shared" si="0"/>
        <v>0</v>
      </c>
      <c r="Z99">
        <f t="shared" si="0"/>
        <v>0.82390000000000163</v>
      </c>
      <c r="AA99">
        <f t="shared" si="0"/>
        <v>0.32881250000000029</v>
      </c>
      <c r="AB99">
        <f t="shared" si="0"/>
        <v>0</v>
      </c>
      <c r="AC99">
        <f t="shared" si="0"/>
        <v>0</v>
      </c>
      <c r="AD99">
        <f t="shared" si="0"/>
        <v>0.269175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0.62468999999999864</v>
      </c>
      <c r="AL99">
        <f t="shared" si="0"/>
        <v>0</v>
      </c>
      <c r="AM99">
        <f t="shared" si="0"/>
        <v>5.5467500000000003E-2</v>
      </c>
      <c r="AN99">
        <f t="shared" si="0"/>
        <v>0</v>
      </c>
      <c r="AO99">
        <f t="shared" si="0"/>
        <v>4.0001299999999986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-73.91</v>
      </c>
      <c r="D3" s="83">
        <v>0</v>
      </c>
      <c r="E3" s="83">
        <v>0</v>
      </c>
      <c r="F3" s="83">
        <v>0</v>
      </c>
      <c r="G3" s="83">
        <v>-73.91</v>
      </c>
      <c r="H3" s="77"/>
      <c r="I3" s="32">
        <v>1</v>
      </c>
      <c r="J3" s="83">
        <v>73.91</v>
      </c>
      <c r="K3" s="83">
        <v>0</v>
      </c>
      <c r="L3" s="83">
        <v>0</v>
      </c>
      <c r="M3" s="83">
        <v>31.09</v>
      </c>
      <c r="N3" s="83">
        <v>105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-31.09</v>
      </c>
      <c r="AG3" s="83">
        <v>0</v>
      </c>
      <c r="AH3" s="83">
        <v>0</v>
      </c>
      <c r="AI3" s="83">
        <v>-31.09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73.91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31.09</v>
      </c>
      <c r="AY3" s="84">
        <f>-SUM(AU3:AX3)</f>
        <v>-105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739.09999999999991</v>
      </c>
      <c r="CF3" s="81">
        <f t="shared" ref="CF3:CH66" si="5">$AK3*AV3</f>
        <v>0</v>
      </c>
      <c r="CG3" s="81">
        <f t="shared" si="5"/>
        <v>0</v>
      </c>
      <c r="CH3" s="81">
        <f t="shared" si="5"/>
        <v>310.89999999999998</v>
      </c>
      <c r="CI3" s="81">
        <f>SUM(CE3:CH3)</f>
        <v>1050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73.91</v>
      </c>
      <c r="DG3" s="82">
        <f>AY3+AN3+BC3+BJ3+BQ3</f>
        <v>-105</v>
      </c>
      <c r="DH3" s="82">
        <f>BF3+AO3+AV3+BK3+BR3</f>
        <v>0</v>
      </c>
      <c r="DI3" s="82">
        <f>BM3+BS3+BD3+AW3+AP3</f>
        <v>0</v>
      </c>
      <c r="DJ3" s="82">
        <f>BT3+BL3+BE3+AX3+AQ3</f>
        <v>31.09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-109.4</v>
      </c>
      <c r="D4" s="83">
        <v>0</v>
      </c>
      <c r="E4" s="83">
        <v>0</v>
      </c>
      <c r="F4" s="83">
        <v>0</v>
      </c>
      <c r="G4" s="83">
        <v>-109.4</v>
      </c>
      <c r="H4" s="77"/>
      <c r="I4" s="32">
        <v>2</v>
      </c>
      <c r="J4" s="83">
        <v>109.4</v>
      </c>
      <c r="K4" s="83">
        <v>0</v>
      </c>
      <c r="L4" s="83">
        <v>0</v>
      </c>
      <c r="M4" s="83">
        <v>15.6</v>
      </c>
      <c r="N4" s="83">
        <v>125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-15.6</v>
      </c>
      <c r="AG4" s="83">
        <v>0</v>
      </c>
      <c r="AH4" s="83">
        <v>0</v>
      </c>
      <c r="AI4" s="83">
        <v>-15.6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109.4</v>
      </c>
      <c r="AV4" s="84">
        <f t="shared" si="0"/>
        <v>0</v>
      </c>
      <c r="AW4" s="84">
        <f t="shared" si="0"/>
        <v>0</v>
      </c>
      <c r="AX4" s="84">
        <f t="shared" si="0"/>
        <v>15.6</v>
      </c>
      <c r="AY4" s="84">
        <f t="shared" ref="AY4:AY67" si="14">-SUM(AU4:AX4)</f>
        <v>-125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1094</v>
      </c>
      <c r="CF4" s="81">
        <f t="shared" si="5"/>
        <v>0</v>
      </c>
      <c r="CG4" s="81">
        <f t="shared" si="5"/>
        <v>0</v>
      </c>
      <c r="CH4" s="81">
        <f t="shared" si="5"/>
        <v>156</v>
      </c>
      <c r="CI4" s="81">
        <f t="shared" ref="CI4:CI67" si="24">SUM(CE4:CH4)</f>
        <v>1250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109.4</v>
      </c>
      <c r="DG4" s="82">
        <f t="shared" ref="DG4:DG67" si="32">AY4+AN4+BC4+BJ4+BQ4</f>
        <v>-125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15.6</v>
      </c>
      <c r="DK4" s="85">
        <f t="shared" si="9"/>
        <v>0</v>
      </c>
    </row>
    <row r="5" spans="1:115" ht="15.75" thickBot="1">
      <c r="A5" s="77"/>
      <c r="B5" s="32">
        <v>3</v>
      </c>
      <c r="C5" s="83">
        <v>-143.64400000000001</v>
      </c>
      <c r="D5" s="83">
        <v>0</v>
      </c>
      <c r="E5" s="83">
        <v>0</v>
      </c>
      <c r="F5" s="83">
        <v>0</v>
      </c>
      <c r="G5" s="83">
        <v>-143.64400000000001</v>
      </c>
      <c r="H5" s="77"/>
      <c r="I5" s="32">
        <v>3</v>
      </c>
      <c r="J5" s="83">
        <v>143.64400000000001</v>
      </c>
      <c r="K5" s="83">
        <v>0</v>
      </c>
      <c r="L5" s="83">
        <v>0</v>
      </c>
      <c r="M5" s="83">
        <v>6.3559999999999999</v>
      </c>
      <c r="N5" s="83">
        <v>150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-6.3559999999999999</v>
      </c>
      <c r="AG5" s="83">
        <v>0</v>
      </c>
      <c r="AH5" s="83">
        <v>0</v>
      </c>
      <c r="AI5" s="83">
        <v>-6.3559999999999999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143.64400000000001</v>
      </c>
      <c r="AV5" s="84">
        <f t="shared" si="0"/>
        <v>0</v>
      </c>
      <c r="AW5" s="84">
        <f t="shared" si="0"/>
        <v>0</v>
      </c>
      <c r="AX5" s="84">
        <f t="shared" si="0"/>
        <v>6.3559999999999999</v>
      </c>
      <c r="AY5" s="84">
        <f t="shared" si="14"/>
        <v>-150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1436.44</v>
      </c>
      <c r="CF5" s="81">
        <f t="shared" si="5"/>
        <v>0</v>
      </c>
      <c r="CG5" s="81">
        <f t="shared" si="5"/>
        <v>0</v>
      </c>
      <c r="CH5" s="81">
        <f t="shared" si="5"/>
        <v>63.56</v>
      </c>
      <c r="CI5" s="81">
        <f t="shared" si="24"/>
        <v>1500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143.64400000000001</v>
      </c>
      <c r="DG5" s="82">
        <f t="shared" si="32"/>
        <v>-150</v>
      </c>
      <c r="DH5" s="82">
        <f t="shared" si="33"/>
        <v>0</v>
      </c>
      <c r="DI5" s="82">
        <f t="shared" si="34"/>
        <v>0</v>
      </c>
      <c r="DJ5" s="82">
        <f t="shared" si="35"/>
        <v>6.3559999999999999</v>
      </c>
      <c r="DK5" s="85">
        <f t="shared" si="9"/>
        <v>0</v>
      </c>
    </row>
    <row r="6" spans="1:115" ht="15.75" thickBot="1">
      <c r="A6" s="77"/>
      <c r="B6" s="32">
        <v>4</v>
      </c>
      <c r="C6" s="83">
        <v>-160</v>
      </c>
      <c r="D6" s="83">
        <v>0</v>
      </c>
      <c r="E6" s="83">
        <v>0</v>
      </c>
      <c r="F6" s="83">
        <v>0</v>
      </c>
      <c r="G6" s="83">
        <v>-160</v>
      </c>
      <c r="H6" s="77"/>
      <c r="I6" s="32">
        <v>4</v>
      </c>
      <c r="J6" s="83">
        <v>160</v>
      </c>
      <c r="K6" s="83">
        <v>0</v>
      </c>
      <c r="L6" s="83">
        <v>0</v>
      </c>
      <c r="M6" s="83">
        <v>0</v>
      </c>
      <c r="N6" s="83">
        <v>160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160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-160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1600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1600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160</v>
      </c>
      <c r="DG6" s="82">
        <f t="shared" si="32"/>
        <v>-160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-127.432</v>
      </c>
      <c r="D7" s="83">
        <v>0</v>
      </c>
      <c r="E7" s="83">
        <v>0</v>
      </c>
      <c r="F7" s="83">
        <v>0</v>
      </c>
      <c r="G7" s="83">
        <v>-127.432</v>
      </c>
      <c r="H7" s="77"/>
      <c r="I7" s="32">
        <v>5</v>
      </c>
      <c r="J7" s="83">
        <v>127.432</v>
      </c>
      <c r="K7" s="83">
        <v>0</v>
      </c>
      <c r="L7" s="83">
        <v>0</v>
      </c>
      <c r="M7" s="83">
        <v>37.567999999999998</v>
      </c>
      <c r="N7" s="83">
        <v>165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-37.567999999999998</v>
      </c>
      <c r="AG7" s="83">
        <v>0</v>
      </c>
      <c r="AH7" s="83">
        <v>0</v>
      </c>
      <c r="AI7" s="83">
        <v>-37.567999999999998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127.432</v>
      </c>
      <c r="AV7" s="84">
        <f t="shared" si="0"/>
        <v>0</v>
      </c>
      <c r="AW7" s="84">
        <f t="shared" si="0"/>
        <v>0</v>
      </c>
      <c r="AX7" s="84">
        <f t="shared" si="0"/>
        <v>37.567999999999998</v>
      </c>
      <c r="AY7" s="84">
        <f t="shared" si="14"/>
        <v>-165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1274.32</v>
      </c>
      <c r="CF7" s="81">
        <f t="shared" si="5"/>
        <v>0</v>
      </c>
      <c r="CG7" s="81">
        <f t="shared" si="5"/>
        <v>0</v>
      </c>
      <c r="CH7" s="81">
        <f t="shared" si="5"/>
        <v>375.67999999999995</v>
      </c>
      <c r="CI7" s="81">
        <f t="shared" si="24"/>
        <v>1650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127.432</v>
      </c>
      <c r="DG7" s="82">
        <f t="shared" si="32"/>
        <v>-165</v>
      </c>
      <c r="DH7" s="82">
        <f t="shared" si="33"/>
        <v>0</v>
      </c>
      <c r="DI7" s="82">
        <f t="shared" si="34"/>
        <v>0</v>
      </c>
      <c r="DJ7" s="82">
        <f t="shared" si="35"/>
        <v>37.567999999999998</v>
      </c>
      <c r="DK7" s="85">
        <f t="shared" si="9"/>
        <v>0</v>
      </c>
    </row>
    <row r="8" spans="1:115" ht="15.75" thickBot="1">
      <c r="A8" s="77"/>
      <c r="B8" s="32">
        <v>6</v>
      </c>
      <c r="C8" s="83">
        <v>-142.63200000000001</v>
      </c>
      <c r="D8" s="83">
        <v>0</v>
      </c>
      <c r="E8" s="83">
        <v>0</v>
      </c>
      <c r="F8" s="83">
        <v>0</v>
      </c>
      <c r="G8" s="83">
        <v>-142.63200000000001</v>
      </c>
      <c r="H8" s="77"/>
      <c r="I8" s="32">
        <v>6</v>
      </c>
      <c r="J8" s="83">
        <v>142.63200000000001</v>
      </c>
      <c r="K8" s="83">
        <v>0</v>
      </c>
      <c r="L8" s="83">
        <v>0</v>
      </c>
      <c r="M8" s="83">
        <v>27.367999999999999</v>
      </c>
      <c r="N8" s="83">
        <v>170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-27.367999999999999</v>
      </c>
      <c r="AG8" s="83">
        <v>0</v>
      </c>
      <c r="AH8" s="83">
        <v>0</v>
      </c>
      <c r="AI8" s="83">
        <v>-27.367999999999999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142.63200000000001</v>
      </c>
      <c r="AV8" s="84">
        <f t="shared" si="0"/>
        <v>0</v>
      </c>
      <c r="AW8" s="84">
        <f t="shared" si="0"/>
        <v>0</v>
      </c>
      <c r="AX8" s="84">
        <f t="shared" si="0"/>
        <v>27.367999999999999</v>
      </c>
      <c r="AY8" s="84">
        <f t="shared" si="14"/>
        <v>-170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1426.3200000000002</v>
      </c>
      <c r="CF8" s="81">
        <f t="shared" si="5"/>
        <v>0</v>
      </c>
      <c r="CG8" s="81">
        <f t="shared" si="5"/>
        <v>0</v>
      </c>
      <c r="CH8" s="81">
        <f t="shared" si="5"/>
        <v>273.68</v>
      </c>
      <c r="CI8" s="81">
        <f t="shared" si="24"/>
        <v>1700.0000000000002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142.63200000000001</v>
      </c>
      <c r="DG8" s="82">
        <f t="shared" si="32"/>
        <v>-170</v>
      </c>
      <c r="DH8" s="82">
        <f t="shared" si="33"/>
        <v>0</v>
      </c>
      <c r="DI8" s="82">
        <f t="shared" si="34"/>
        <v>0</v>
      </c>
      <c r="DJ8" s="82">
        <f t="shared" si="35"/>
        <v>27.367999999999999</v>
      </c>
      <c r="DK8" s="85">
        <f t="shared" si="9"/>
        <v>0</v>
      </c>
    </row>
    <row r="9" spans="1:115" ht="15.75" thickBot="1">
      <c r="A9" s="77"/>
      <c r="B9" s="32">
        <v>7</v>
      </c>
      <c r="C9" s="83">
        <v>-146.37799999999999</v>
      </c>
      <c r="D9" s="83">
        <v>0</v>
      </c>
      <c r="E9" s="83">
        <v>0</v>
      </c>
      <c r="F9" s="83">
        <v>0</v>
      </c>
      <c r="G9" s="83">
        <v>-146.37799999999999</v>
      </c>
      <c r="H9" s="77"/>
      <c r="I9" s="32">
        <v>7</v>
      </c>
      <c r="J9" s="83">
        <v>146.37799999999999</v>
      </c>
      <c r="K9" s="83">
        <v>0</v>
      </c>
      <c r="L9" s="83">
        <v>0</v>
      </c>
      <c r="M9" s="83">
        <v>18.622</v>
      </c>
      <c r="N9" s="83">
        <v>165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-18.622</v>
      </c>
      <c r="AG9" s="83">
        <v>0</v>
      </c>
      <c r="AH9" s="83">
        <v>0</v>
      </c>
      <c r="AI9" s="83">
        <v>-18.622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146.37799999999999</v>
      </c>
      <c r="AV9" s="84">
        <f t="shared" si="0"/>
        <v>0</v>
      </c>
      <c r="AW9" s="84">
        <f t="shared" si="0"/>
        <v>0</v>
      </c>
      <c r="AX9" s="84">
        <f t="shared" si="0"/>
        <v>18.622</v>
      </c>
      <c r="AY9" s="84">
        <f t="shared" si="14"/>
        <v>-165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1463.7799999999997</v>
      </c>
      <c r="CF9" s="81">
        <f t="shared" si="5"/>
        <v>0</v>
      </c>
      <c r="CG9" s="81">
        <f t="shared" si="5"/>
        <v>0</v>
      </c>
      <c r="CH9" s="81">
        <f t="shared" si="5"/>
        <v>186.22</v>
      </c>
      <c r="CI9" s="81">
        <f t="shared" si="24"/>
        <v>1649.9999999999998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146.37799999999999</v>
      </c>
      <c r="DG9" s="82">
        <f t="shared" si="32"/>
        <v>-165</v>
      </c>
      <c r="DH9" s="82">
        <f t="shared" si="33"/>
        <v>0</v>
      </c>
      <c r="DI9" s="82">
        <f t="shared" si="34"/>
        <v>0</v>
      </c>
      <c r="DJ9" s="82">
        <f t="shared" si="35"/>
        <v>18.622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-158.44800000000001</v>
      </c>
      <c r="D10" s="83">
        <v>0</v>
      </c>
      <c r="E10" s="83">
        <v>0</v>
      </c>
      <c r="F10" s="83">
        <v>0</v>
      </c>
      <c r="G10" s="83">
        <v>-158.44800000000001</v>
      </c>
      <c r="H10" s="77"/>
      <c r="I10" s="32">
        <v>8</v>
      </c>
      <c r="J10" s="83">
        <v>158.44800000000001</v>
      </c>
      <c r="K10" s="83">
        <v>0</v>
      </c>
      <c r="L10" s="83">
        <v>0</v>
      </c>
      <c r="M10" s="83">
        <v>11.552</v>
      </c>
      <c r="N10" s="83">
        <v>170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-11.552</v>
      </c>
      <c r="AG10" s="83">
        <v>0</v>
      </c>
      <c r="AH10" s="83">
        <v>0</v>
      </c>
      <c r="AI10" s="83">
        <v>-11.552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158.44800000000001</v>
      </c>
      <c r="AV10" s="84">
        <f t="shared" si="0"/>
        <v>0</v>
      </c>
      <c r="AW10" s="84">
        <f t="shared" si="0"/>
        <v>0</v>
      </c>
      <c r="AX10" s="84">
        <f t="shared" si="0"/>
        <v>11.552</v>
      </c>
      <c r="AY10" s="84">
        <f t="shared" si="14"/>
        <v>-170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1584.48</v>
      </c>
      <c r="CF10" s="81">
        <f t="shared" si="5"/>
        <v>0</v>
      </c>
      <c r="CG10" s="81">
        <f t="shared" si="5"/>
        <v>0</v>
      </c>
      <c r="CH10" s="81">
        <f t="shared" si="5"/>
        <v>115.52</v>
      </c>
      <c r="CI10" s="81">
        <f t="shared" si="24"/>
        <v>1700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158.44800000000001</v>
      </c>
      <c r="DG10" s="82">
        <f t="shared" si="32"/>
        <v>-170</v>
      </c>
      <c r="DH10" s="82">
        <f t="shared" si="33"/>
        <v>0</v>
      </c>
      <c r="DI10" s="82">
        <f t="shared" si="34"/>
        <v>0</v>
      </c>
      <c r="DJ10" s="82">
        <f t="shared" si="35"/>
        <v>11.552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-167.792</v>
      </c>
      <c r="D11" s="83">
        <v>0</v>
      </c>
      <c r="E11" s="83">
        <v>0</v>
      </c>
      <c r="F11" s="83">
        <v>0</v>
      </c>
      <c r="G11" s="83">
        <v>-167.792</v>
      </c>
      <c r="H11" s="77"/>
      <c r="I11" s="32">
        <v>9</v>
      </c>
      <c r="J11" s="83">
        <v>167.792</v>
      </c>
      <c r="K11" s="83">
        <v>0</v>
      </c>
      <c r="L11" s="83">
        <v>0</v>
      </c>
      <c r="M11" s="83">
        <v>2.2080000000000002</v>
      </c>
      <c r="N11" s="83">
        <v>170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-2.2080000000000002</v>
      </c>
      <c r="AG11" s="83">
        <v>0</v>
      </c>
      <c r="AH11" s="83">
        <v>0</v>
      </c>
      <c r="AI11" s="83">
        <v>-2.2080000000000002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167.792</v>
      </c>
      <c r="AV11" s="84">
        <f t="shared" si="0"/>
        <v>0</v>
      </c>
      <c r="AW11" s="84">
        <f t="shared" si="0"/>
        <v>0</v>
      </c>
      <c r="AX11" s="84">
        <f t="shared" si="0"/>
        <v>2.2080000000000002</v>
      </c>
      <c r="AY11" s="84">
        <f t="shared" si="14"/>
        <v>-170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1677.92</v>
      </c>
      <c r="CF11" s="81">
        <f t="shared" si="5"/>
        <v>0</v>
      </c>
      <c r="CG11" s="81">
        <f t="shared" si="5"/>
        <v>0</v>
      </c>
      <c r="CH11" s="81">
        <f t="shared" si="5"/>
        <v>22.080000000000002</v>
      </c>
      <c r="CI11" s="81">
        <f t="shared" si="24"/>
        <v>1700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167.792</v>
      </c>
      <c r="DG11" s="82">
        <f t="shared" si="32"/>
        <v>-170</v>
      </c>
      <c r="DH11" s="82">
        <f t="shared" si="33"/>
        <v>0</v>
      </c>
      <c r="DI11" s="82">
        <f t="shared" si="34"/>
        <v>0</v>
      </c>
      <c r="DJ11" s="82">
        <f t="shared" si="35"/>
        <v>2.2080000000000002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-180</v>
      </c>
      <c r="D12" s="83">
        <v>0</v>
      </c>
      <c r="E12" s="83">
        <v>0</v>
      </c>
      <c r="F12" s="83">
        <v>0</v>
      </c>
      <c r="G12" s="83">
        <v>-180</v>
      </c>
      <c r="H12" s="77"/>
      <c r="I12" s="32">
        <v>10</v>
      </c>
      <c r="J12" s="83">
        <v>180</v>
      </c>
      <c r="K12" s="83">
        <v>0</v>
      </c>
      <c r="L12" s="83">
        <v>0</v>
      </c>
      <c r="M12" s="83">
        <v>0</v>
      </c>
      <c r="N12" s="83">
        <v>180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180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-180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1800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1800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180</v>
      </c>
      <c r="DG12" s="82">
        <f t="shared" si="32"/>
        <v>-180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-190</v>
      </c>
      <c r="D13" s="83">
        <v>0</v>
      </c>
      <c r="E13" s="83">
        <v>0</v>
      </c>
      <c r="F13" s="83">
        <v>0</v>
      </c>
      <c r="G13" s="83">
        <v>-190</v>
      </c>
      <c r="H13" s="77"/>
      <c r="I13" s="32">
        <v>11</v>
      </c>
      <c r="J13" s="83">
        <v>190</v>
      </c>
      <c r="K13" s="83">
        <v>0</v>
      </c>
      <c r="L13" s="83">
        <v>0</v>
      </c>
      <c r="M13" s="83">
        <v>0</v>
      </c>
      <c r="N13" s="83">
        <v>190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190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-190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1900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1900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190</v>
      </c>
      <c r="DG13" s="82">
        <f t="shared" si="32"/>
        <v>-190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-195</v>
      </c>
      <c r="D14" s="83">
        <v>0</v>
      </c>
      <c r="E14" s="83">
        <v>0</v>
      </c>
      <c r="F14" s="83">
        <v>0</v>
      </c>
      <c r="G14" s="83">
        <v>-195</v>
      </c>
      <c r="H14" s="77"/>
      <c r="I14" s="32">
        <v>12</v>
      </c>
      <c r="J14" s="83">
        <v>195</v>
      </c>
      <c r="K14" s="83">
        <v>0</v>
      </c>
      <c r="L14" s="83">
        <v>0</v>
      </c>
      <c r="M14" s="83">
        <v>0</v>
      </c>
      <c r="N14" s="83">
        <v>195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195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-195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1950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1950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195</v>
      </c>
      <c r="DG14" s="82">
        <f t="shared" si="32"/>
        <v>-195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-195</v>
      </c>
      <c r="D15" s="83">
        <v>0</v>
      </c>
      <c r="E15" s="83">
        <v>0</v>
      </c>
      <c r="F15" s="83">
        <v>0</v>
      </c>
      <c r="G15" s="83">
        <v>-195</v>
      </c>
      <c r="H15" s="77"/>
      <c r="I15" s="32">
        <v>13</v>
      </c>
      <c r="J15" s="83">
        <v>195</v>
      </c>
      <c r="K15" s="83">
        <v>0</v>
      </c>
      <c r="L15" s="83">
        <v>0</v>
      </c>
      <c r="M15" s="83">
        <v>0</v>
      </c>
      <c r="N15" s="83">
        <v>195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195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-195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1950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1950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195</v>
      </c>
      <c r="DG15" s="82">
        <f t="shared" si="32"/>
        <v>-195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-200</v>
      </c>
      <c r="D16" s="83">
        <v>0</v>
      </c>
      <c r="E16" s="83">
        <v>0</v>
      </c>
      <c r="F16" s="83">
        <v>0</v>
      </c>
      <c r="G16" s="83">
        <v>-200</v>
      </c>
      <c r="H16" s="77"/>
      <c r="I16" s="32">
        <v>14</v>
      </c>
      <c r="J16" s="83">
        <v>200</v>
      </c>
      <c r="K16" s="83">
        <v>0</v>
      </c>
      <c r="L16" s="83">
        <v>0</v>
      </c>
      <c r="M16" s="83">
        <v>0</v>
      </c>
      <c r="N16" s="83">
        <v>200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200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-200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2000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2000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200</v>
      </c>
      <c r="DG16" s="82">
        <f t="shared" si="32"/>
        <v>-200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-205</v>
      </c>
      <c r="D17" s="83">
        <v>0</v>
      </c>
      <c r="E17" s="83">
        <v>0</v>
      </c>
      <c r="F17" s="83">
        <v>0</v>
      </c>
      <c r="G17" s="83">
        <v>-205</v>
      </c>
      <c r="H17" s="77"/>
      <c r="I17" s="32">
        <v>15</v>
      </c>
      <c r="J17" s="83">
        <v>205</v>
      </c>
      <c r="K17" s="83">
        <v>0</v>
      </c>
      <c r="L17" s="83">
        <v>0</v>
      </c>
      <c r="M17" s="83">
        <v>0</v>
      </c>
      <c r="N17" s="83">
        <v>205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205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-205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2050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2050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205</v>
      </c>
      <c r="DG17" s="82">
        <f t="shared" si="32"/>
        <v>-205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-200</v>
      </c>
      <c r="D18" s="83">
        <v>0</v>
      </c>
      <c r="E18" s="83">
        <v>0</v>
      </c>
      <c r="F18" s="83">
        <v>0</v>
      </c>
      <c r="G18" s="83">
        <v>-200</v>
      </c>
      <c r="H18" s="77"/>
      <c r="I18" s="32">
        <v>16</v>
      </c>
      <c r="J18" s="83">
        <v>200</v>
      </c>
      <c r="K18" s="83">
        <v>0</v>
      </c>
      <c r="L18" s="83">
        <v>0</v>
      </c>
      <c r="M18" s="83">
        <v>0</v>
      </c>
      <c r="N18" s="83">
        <v>200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200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-200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2000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2000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200</v>
      </c>
      <c r="DG18" s="82">
        <f t="shared" si="32"/>
        <v>-200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-205</v>
      </c>
      <c r="D19" s="83">
        <v>0</v>
      </c>
      <c r="E19" s="83">
        <v>0</v>
      </c>
      <c r="F19" s="83">
        <v>0</v>
      </c>
      <c r="G19" s="83">
        <v>-205</v>
      </c>
      <c r="H19" s="77"/>
      <c r="I19" s="32">
        <v>17</v>
      </c>
      <c r="J19" s="83">
        <v>205</v>
      </c>
      <c r="K19" s="83">
        <v>0</v>
      </c>
      <c r="L19" s="83">
        <v>0</v>
      </c>
      <c r="M19" s="83">
        <v>0</v>
      </c>
      <c r="N19" s="83">
        <v>205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205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-205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2050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2050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205</v>
      </c>
      <c r="DG19" s="82">
        <f t="shared" si="32"/>
        <v>-205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-200</v>
      </c>
      <c r="D20" s="83">
        <v>0</v>
      </c>
      <c r="E20" s="83">
        <v>0</v>
      </c>
      <c r="F20" s="83">
        <v>0</v>
      </c>
      <c r="G20" s="83">
        <v>-200</v>
      </c>
      <c r="H20" s="77"/>
      <c r="I20" s="32">
        <v>18</v>
      </c>
      <c r="J20" s="83">
        <v>200</v>
      </c>
      <c r="K20" s="83">
        <v>0</v>
      </c>
      <c r="L20" s="83">
        <v>0</v>
      </c>
      <c r="M20" s="83">
        <v>0</v>
      </c>
      <c r="N20" s="83">
        <v>200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200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-200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2000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2000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200</v>
      </c>
      <c r="DG20" s="82">
        <f t="shared" si="32"/>
        <v>-200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-189</v>
      </c>
      <c r="D21" s="83">
        <v>0</v>
      </c>
      <c r="E21" s="83">
        <v>0</v>
      </c>
      <c r="F21" s="83">
        <v>0</v>
      </c>
      <c r="G21" s="83">
        <v>-189</v>
      </c>
      <c r="H21" s="77"/>
      <c r="I21" s="32">
        <v>19</v>
      </c>
      <c r="J21" s="83">
        <v>189</v>
      </c>
      <c r="K21" s="83">
        <v>0</v>
      </c>
      <c r="L21" s="83">
        <v>0</v>
      </c>
      <c r="M21" s="83">
        <v>0</v>
      </c>
      <c r="N21" s="83">
        <v>189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189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-189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1890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1890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189</v>
      </c>
      <c r="DG21" s="82">
        <f t="shared" si="32"/>
        <v>-189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-189</v>
      </c>
      <c r="D22" s="83">
        <v>0</v>
      </c>
      <c r="E22" s="83">
        <v>0</v>
      </c>
      <c r="F22" s="83">
        <v>0</v>
      </c>
      <c r="G22" s="83">
        <v>-189</v>
      </c>
      <c r="H22" s="77"/>
      <c r="I22" s="32">
        <v>20</v>
      </c>
      <c r="J22" s="83">
        <v>189</v>
      </c>
      <c r="K22" s="83">
        <v>0</v>
      </c>
      <c r="L22" s="83">
        <v>0</v>
      </c>
      <c r="M22" s="83">
        <v>0</v>
      </c>
      <c r="N22" s="83">
        <v>189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189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-189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1890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1890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189</v>
      </c>
      <c r="DG22" s="82">
        <f t="shared" si="32"/>
        <v>-189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-179</v>
      </c>
      <c r="D23" s="83">
        <v>0</v>
      </c>
      <c r="E23" s="83">
        <v>0</v>
      </c>
      <c r="F23" s="83">
        <v>0</v>
      </c>
      <c r="G23" s="83">
        <v>-179</v>
      </c>
      <c r="H23" s="77"/>
      <c r="I23" s="32">
        <v>21</v>
      </c>
      <c r="J23" s="83">
        <v>179</v>
      </c>
      <c r="K23" s="83">
        <v>0</v>
      </c>
      <c r="L23" s="83">
        <v>0</v>
      </c>
      <c r="M23" s="83">
        <v>0</v>
      </c>
      <c r="N23" s="83">
        <v>179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179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-179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1790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1790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179</v>
      </c>
      <c r="DG23" s="82">
        <f t="shared" si="32"/>
        <v>-179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-185</v>
      </c>
      <c r="D24" s="83">
        <v>0</v>
      </c>
      <c r="E24" s="83">
        <v>0</v>
      </c>
      <c r="F24" s="83">
        <v>0</v>
      </c>
      <c r="G24" s="83">
        <v>-185</v>
      </c>
      <c r="H24" s="77"/>
      <c r="I24" s="32">
        <v>22</v>
      </c>
      <c r="J24" s="83">
        <v>185</v>
      </c>
      <c r="K24" s="83">
        <v>0</v>
      </c>
      <c r="L24" s="83">
        <v>0</v>
      </c>
      <c r="M24" s="83">
        <v>0</v>
      </c>
      <c r="N24" s="83">
        <v>185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185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-185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1850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1850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185</v>
      </c>
      <c r="DG24" s="82">
        <f t="shared" si="32"/>
        <v>-185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-180</v>
      </c>
      <c r="D25" s="83">
        <v>0</v>
      </c>
      <c r="E25" s="83">
        <v>0</v>
      </c>
      <c r="F25" s="83">
        <v>0</v>
      </c>
      <c r="G25" s="83">
        <v>-180</v>
      </c>
      <c r="H25" s="77"/>
      <c r="I25" s="32">
        <v>23</v>
      </c>
      <c r="J25" s="83">
        <v>180</v>
      </c>
      <c r="K25" s="83">
        <v>0</v>
      </c>
      <c r="L25" s="83">
        <v>0</v>
      </c>
      <c r="M25" s="83">
        <v>0</v>
      </c>
      <c r="N25" s="83">
        <v>180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180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-180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1800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1800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180</v>
      </c>
      <c r="DG25" s="82">
        <f t="shared" si="32"/>
        <v>-180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-165</v>
      </c>
      <c r="D26" s="83">
        <v>0</v>
      </c>
      <c r="E26" s="83">
        <v>0</v>
      </c>
      <c r="F26" s="83">
        <v>0</v>
      </c>
      <c r="G26" s="83">
        <v>-165</v>
      </c>
      <c r="H26" s="77"/>
      <c r="I26" s="32">
        <v>24</v>
      </c>
      <c r="J26" s="83">
        <v>165</v>
      </c>
      <c r="K26" s="83">
        <v>0</v>
      </c>
      <c r="L26" s="83">
        <v>0</v>
      </c>
      <c r="M26" s="83">
        <v>0</v>
      </c>
      <c r="N26" s="83">
        <v>165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165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-165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1650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1650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165</v>
      </c>
      <c r="DG26" s="82">
        <f t="shared" si="32"/>
        <v>-165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-129</v>
      </c>
      <c r="D27" s="83">
        <v>0</v>
      </c>
      <c r="E27" s="83">
        <v>0</v>
      </c>
      <c r="F27" s="83">
        <v>0</v>
      </c>
      <c r="G27" s="83">
        <v>-129</v>
      </c>
      <c r="H27" s="77"/>
      <c r="I27" s="32">
        <v>25</v>
      </c>
      <c r="J27" s="83">
        <v>129</v>
      </c>
      <c r="K27" s="83">
        <v>0</v>
      </c>
      <c r="L27" s="83">
        <v>0</v>
      </c>
      <c r="M27" s="83">
        <v>0</v>
      </c>
      <c r="N27" s="83">
        <v>129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129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-129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1290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1290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129</v>
      </c>
      <c r="DG27" s="82">
        <f t="shared" si="32"/>
        <v>-129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-140</v>
      </c>
      <c r="D28" s="83">
        <v>0</v>
      </c>
      <c r="E28" s="83">
        <v>0</v>
      </c>
      <c r="F28" s="83">
        <v>0</v>
      </c>
      <c r="G28" s="83">
        <v>-140</v>
      </c>
      <c r="H28" s="77"/>
      <c r="I28" s="32">
        <v>26</v>
      </c>
      <c r="J28" s="83">
        <v>140</v>
      </c>
      <c r="K28" s="83">
        <v>0</v>
      </c>
      <c r="L28" s="83">
        <v>0</v>
      </c>
      <c r="M28" s="83">
        <v>0</v>
      </c>
      <c r="N28" s="83">
        <v>140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140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-140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1400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1400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140</v>
      </c>
      <c r="DG28" s="82">
        <f t="shared" si="32"/>
        <v>-140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-132</v>
      </c>
      <c r="D29" s="83">
        <v>0</v>
      </c>
      <c r="E29" s="83">
        <v>0</v>
      </c>
      <c r="F29" s="83">
        <v>0</v>
      </c>
      <c r="G29" s="83">
        <v>-132</v>
      </c>
      <c r="H29" s="77"/>
      <c r="I29" s="32">
        <v>27</v>
      </c>
      <c r="J29" s="83">
        <v>132</v>
      </c>
      <c r="K29" s="83">
        <v>0</v>
      </c>
      <c r="L29" s="83">
        <v>0</v>
      </c>
      <c r="M29" s="83">
        <v>0</v>
      </c>
      <c r="N29" s="83">
        <v>132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132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-132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1320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1320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132</v>
      </c>
      <c r="DG29" s="82">
        <f t="shared" si="32"/>
        <v>-132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-149</v>
      </c>
      <c r="D30" s="83">
        <v>0</v>
      </c>
      <c r="E30" s="83">
        <v>0</v>
      </c>
      <c r="F30" s="83">
        <v>0</v>
      </c>
      <c r="G30" s="83">
        <v>-149</v>
      </c>
      <c r="H30" s="77"/>
      <c r="I30" s="32">
        <v>28</v>
      </c>
      <c r="J30" s="83">
        <v>149</v>
      </c>
      <c r="K30" s="83">
        <v>0</v>
      </c>
      <c r="L30" s="83">
        <v>0</v>
      </c>
      <c r="M30" s="83">
        <v>0</v>
      </c>
      <c r="N30" s="83">
        <v>149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149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-149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1490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1490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149</v>
      </c>
      <c r="DG30" s="82">
        <f t="shared" si="32"/>
        <v>-149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-95.272999999999996</v>
      </c>
      <c r="D31" s="83">
        <v>0</v>
      </c>
      <c r="E31" s="83">
        <v>0</v>
      </c>
      <c r="F31" s="83">
        <v>-17.727</v>
      </c>
      <c r="G31" s="83">
        <v>-113</v>
      </c>
      <c r="H31" s="77"/>
      <c r="I31" s="32">
        <v>29</v>
      </c>
      <c r="J31" s="83">
        <v>95.272999999999996</v>
      </c>
      <c r="K31" s="83">
        <v>0</v>
      </c>
      <c r="L31" s="83">
        <v>0</v>
      </c>
      <c r="M31" s="83">
        <v>0</v>
      </c>
      <c r="N31" s="83">
        <v>95.272999999999996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17.727</v>
      </c>
      <c r="AF31" s="83">
        <v>0</v>
      </c>
      <c r="AG31" s="83">
        <v>0</v>
      </c>
      <c r="AH31" s="83">
        <v>0</v>
      </c>
      <c r="AI31" s="83">
        <v>17.727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95.272999999999996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-95.272999999999996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17.727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-17.727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952.73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952.73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177.27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177.27</v>
      </c>
      <c r="DF31" s="82">
        <f t="shared" si="31"/>
        <v>113</v>
      </c>
      <c r="DG31" s="82">
        <f t="shared" si="32"/>
        <v>-95.272999999999996</v>
      </c>
      <c r="DH31" s="82">
        <f t="shared" si="33"/>
        <v>0</v>
      </c>
      <c r="DI31" s="82">
        <f t="shared" si="34"/>
        <v>0</v>
      </c>
      <c r="DJ31" s="82">
        <f t="shared" si="35"/>
        <v>-17.727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-36.859000000000002</v>
      </c>
      <c r="D32" s="83">
        <v>0</v>
      </c>
      <c r="E32" s="83">
        <v>0</v>
      </c>
      <c r="F32" s="83">
        <v>-39.140999999999998</v>
      </c>
      <c r="G32" s="83">
        <v>-76</v>
      </c>
      <c r="H32" s="77"/>
      <c r="I32" s="32">
        <v>30</v>
      </c>
      <c r="J32" s="83">
        <v>36.859000000000002</v>
      </c>
      <c r="K32" s="83">
        <v>0</v>
      </c>
      <c r="L32" s="83">
        <v>0</v>
      </c>
      <c r="M32" s="83">
        <v>0</v>
      </c>
      <c r="N32" s="83">
        <v>36.859000000000002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39.140999999999998</v>
      </c>
      <c r="AF32" s="83">
        <v>0</v>
      </c>
      <c r="AG32" s="83">
        <v>0</v>
      </c>
      <c r="AH32" s="83">
        <v>0</v>
      </c>
      <c r="AI32" s="83">
        <v>39.140999999999998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36.859000000000002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-36.859000000000002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39.140999999999998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-39.140999999999998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368.59000000000003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368.59000000000003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391.40999999999997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391.40999999999997</v>
      </c>
      <c r="DF32" s="82">
        <f t="shared" si="31"/>
        <v>76</v>
      </c>
      <c r="DG32" s="82">
        <f t="shared" si="32"/>
        <v>-36.859000000000002</v>
      </c>
      <c r="DH32" s="82">
        <f t="shared" si="33"/>
        <v>0</v>
      </c>
      <c r="DI32" s="82">
        <f t="shared" si="34"/>
        <v>0</v>
      </c>
      <c r="DJ32" s="82">
        <f t="shared" si="35"/>
        <v>-39.140999999999998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-104.40600000000001</v>
      </c>
      <c r="D33" s="83">
        <v>0</v>
      </c>
      <c r="E33" s="83">
        <v>0</v>
      </c>
      <c r="F33" s="83">
        <v>-27.594000000000001</v>
      </c>
      <c r="G33" s="83">
        <v>-132</v>
      </c>
      <c r="H33" s="77"/>
      <c r="I33" s="32">
        <v>31</v>
      </c>
      <c r="J33" s="83">
        <v>104.40600000000001</v>
      </c>
      <c r="K33" s="83">
        <v>0</v>
      </c>
      <c r="L33" s="83">
        <v>0</v>
      </c>
      <c r="M33" s="83">
        <v>0</v>
      </c>
      <c r="N33" s="83">
        <v>104.40600000000001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27.594000000000001</v>
      </c>
      <c r="AF33" s="83">
        <v>0</v>
      </c>
      <c r="AG33" s="83">
        <v>0</v>
      </c>
      <c r="AH33" s="83">
        <v>0</v>
      </c>
      <c r="AI33" s="83">
        <v>27.594000000000001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104.40600000000001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-104.40600000000001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27.594000000000001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-27.594000000000001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1044.06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1044.06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275.94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275.94</v>
      </c>
      <c r="DF33" s="82">
        <f t="shared" si="31"/>
        <v>132</v>
      </c>
      <c r="DG33" s="82">
        <f t="shared" si="32"/>
        <v>-104.40600000000001</v>
      </c>
      <c r="DH33" s="82">
        <f t="shared" si="33"/>
        <v>0</v>
      </c>
      <c r="DI33" s="82">
        <f t="shared" si="34"/>
        <v>0</v>
      </c>
      <c r="DJ33" s="82">
        <f t="shared" si="35"/>
        <v>-27.594000000000001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-87.034999999999997</v>
      </c>
      <c r="D34" s="83">
        <v>0</v>
      </c>
      <c r="E34" s="83">
        <v>0</v>
      </c>
      <c r="F34" s="83">
        <v>-20.965</v>
      </c>
      <c r="G34" s="83">
        <v>-108</v>
      </c>
      <c r="H34" s="77"/>
      <c r="I34" s="32">
        <v>32</v>
      </c>
      <c r="J34" s="83">
        <v>87.034999999999997</v>
      </c>
      <c r="K34" s="83">
        <v>0</v>
      </c>
      <c r="L34" s="83">
        <v>0</v>
      </c>
      <c r="M34" s="83">
        <v>0</v>
      </c>
      <c r="N34" s="83">
        <v>87.034999999999997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20.965</v>
      </c>
      <c r="AF34" s="83">
        <v>0</v>
      </c>
      <c r="AG34" s="83">
        <v>0</v>
      </c>
      <c r="AH34" s="83">
        <v>0</v>
      </c>
      <c r="AI34" s="83">
        <v>20.965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87.034999999999997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-87.034999999999997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20.965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-20.965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870.34999999999991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870.34999999999991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209.65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209.65</v>
      </c>
      <c r="DF34" s="82">
        <f t="shared" si="31"/>
        <v>108</v>
      </c>
      <c r="DG34" s="82">
        <f t="shared" si="32"/>
        <v>-87.034999999999997</v>
      </c>
      <c r="DH34" s="82">
        <f t="shared" si="33"/>
        <v>0</v>
      </c>
      <c r="DI34" s="82">
        <f t="shared" si="34"/>
        <v>0</v>
      </c>
      <c r="DJ34" s="82">
        <f t="shared" si="35"/>
        <v>-20.965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-95</v>
      </c>
      <c r="D35" s="83">
        <v>0</v>
      </c>
      <c r="E35" s="83">
        <v>0</v>
      </c>
      <c r="F35" s="83">
        <v>0</v>
      </c>
      <c r="G35" s="83">
        <v>-95</v>
      </c>
      <c r="H35" s="77"/>
      <c r="I35" s="32">
        <v>33</v>
      </c>
      <c r="J35" s="83">
        <v>95</v>
      </c>
      <c r="K35" s="83">
        <v>0</v>
      </c>
      <c r="L35" s="83">
        <v>0</v>
      </c>
      <c r="M35" s="83">
        <v>0</v>
      </c>
      <c r="N35" s="83">
        <v>95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95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-95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950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950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95</v>
      </c>
      <c r="DG35" s="82">
        <f t="shared" si="32"/>
        <v>-95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-95</v>
      </c>
      <c r="D36" s="83">
        <v>0</v>
      </c>
      <c r="E36" s="83">
        <v>0</v>
      </c>
      <c r="F36" s="83">
        <v>0</v>
      </c>
      <c r="G36" s="83">
        <v>-95</v>
      </c>
      <c r="H36" s="77"/>
      <c r="I36" s="32">
        <v>34</v>
      </c>
      <c r="J36" s="83">
        <v>95</v>
      </c>
      <c r="K36" s="83">
        <v>0</v>
      </c>
      <c r="L36" s="83">
        <v>0</v>
      </c>
      <c r="M36" s="83">
        <v>0</v>
      </c>
      <c r="N36" s="83">
        <v>95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95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-95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950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950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95</v>
      </c>
      <c r="DG36" s="82">
        <f t="shared" si="32"/>
        <v>-95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-66</v>
      </c>
      <c r="D37" s="83">
        <v>0</v>
      </c>
      <c r="E37" s="83">
        <v>0</v>
      </c>
      <c r="F37" s="83">
        <v>0</v>
      </c>
      <c r="G37" s="83">
        <v>-66</v>
      </c>
      <c r="H37" s="77"/>
      <c r="I37" s="32">
        <v>35</v>
      </c>
      <c r="J37" s="83">
        <v>66</v>
      </c>
      <c r="K37" s="83">
        <v>0</v>
      </c>
      <c r="L37" s="83">
        <v>0</v>
      </c>
      <c r="M37" s="83">
        <v>0</v>
      </c>
      <c r="N37" s="83">
        <v>66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66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-66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660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660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66</v>
      </c>
      <c r="DG37" s="82">
        <f t="shared" si="32"/>
        <v>-66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-31</v>
      </c>
      <c r="D38" s="83">
        <v>0</v>
      </c>
      <c r="E38" s="83">
        <v>0</v>
      </c>
      <c r="F38" s="83">
        <v>0</v>
      </c>
      <c r="G38" s="83">
        <v>-31</v>
      </c>
      <c r="H38" s="77"/>
      <c r="I38" s="32">
        <v>36</v>
      </c>
      <c r="J38" s="83">
        <v>31</v>
      </c>
      <c r="K38" s="83">
        <v>0</v>
      </c>
      <c r="L38" s="83">
        <v>0</v>
      </c>
      <c r="M38" s="83">
        <v>0</v>
      </c>
      <c r="N38" s="83">
        <v>31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31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-31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310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310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31</v>
      </c>
      <c r="DG38" s="82">
        <f t="shared" si="32"/>
        <v>-31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-17</v>
      </c>
      <c r="D39" s="83">
        <v>0</v>
      </c>
      <c r="E39" s="83">
        <v>0</v>
      </c>
      <c r="F39" s="83">
        <v>0</v>
      </c>
      <c r="G39" s="83">
        <v>-17</v>
      </c>
      <c r="H39" s="77"/>
      <c r="I39" s="32">
        <v>37</v>
      </c>
      <c r="J39" s="83">
        <v>17</v>
      </c>
      <c r="K39" s="83">
        <v>0</v>
      </c>
      <c r="L39" s="83">
        <v>0</v>
      </c>
      <c r="M39" s="83">
        <v>13.557</v>
      </c>
      <c r="N39" s="83">
        <v>30.556999999999999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-13.557</v>
      </c>
      <c r="AG39" s="83">
        <v>0</v>
      </c>
      <c r="AH39" s="83">
        <v>0</v>
      </c>
      <c r="AI39" s="83">
        <v>-13.557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17</v>
      </c>
      <c r="AV39" s="84">
        <f t="shared" si="13"/>
        <v>0</v>
      </c>
      <c r="AW39" s="84">
        <f t="shared" si="13"/>
        <v>0</v>
      </c>
      <c r="AX39" s="84">
        <f t="shared" si="13"/>
        <v>13.557</v>
      </c>
      <c r="AY39" s="84">
        <f t="shared" si="14"/>
        <v>-30.557000000000002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170</v>
      </c>
      <c r="CF39" s="81">
        <f t="shared" si="5"/>
        <v>0</v>
      </c>
      <c r="CG39" s="81">
        <f t="shared" si="5"/>
        <v>0</v>
      </c>
      <c r="CH39" s="81">
        <f t="shared" si="5"/>
        <v>135.57</v>
      </c>
      <c r="CI39" s="81">
        <f t="shared" si="24"/>
        <v>305.57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17</v>
      </c>
      <c r="DG39" s="82">
        <f t="shared" si="32"/>
        <v>-30.557000000000002</v>
      </c>
      <c r="DH39" s="82">
        <f t="shared" si="33"/>
        <v>0</v>
      </c>
      <c r="DI39" s="82">
        <f t="shared" si="34"/>
        <v>0</v>
      </c>
      <c r="DJ39" s="82">
        <f t="shared" si="35"/>
        <v>13.557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71.599000000000004</v>
      </c>
      <c r="N40" s="83">
        <v>71.599000000000004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-71.599000000000004</v>
      </c>
      <c r="AG40" s="83">
        <v>0</v>
      </c>
      <c r="AH40" s="83">
        <v>0</v>
      </c>
      <c r="AI40" s="83">
        <v>-71.599000000000004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71.599000000000004</v>
      </c>
      <c r="AY40" s="84">
        <f t="shared" si="14"/>
        <v>-71.599000000000004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715.99</v>
      </c>
      <c r="CI40" s="81">
        <f t="shared" si="24"/>
        <v>715.99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-71.599000000000004</v>
      </c>
      <c r="DH40" s="82">
        <f t="shared" si="33"/>
        <v>0</v>
      </c>
      <c r="DI40" s="82">
        <f t="shared" si="34"/>
        <v>0</v>
      </c>
      <c r="DJ40" s="82">
        <f t="shared" si="35"/>
        <v>71.599000000000004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110.30800000000001</v>
      </c>
      <c r="N41" s="83">
        <v>110.30800000000001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-110.30800000000001</v>
      </c>
      <c r="AG41" s="83">
        <v>0</v>
      </c>
      <c r="AH41" s="83">
        <v>0</v>
      </c>
      <c r="AI41" s="83">
        <v>-110.30800000000001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110.30800000000001</v>
      </c>
      <c r="AY41" s="84">
        <f t="shared" si="14"/>
        <v>-110.30800000000001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1103.0800000000002</v>
      </c>
      <c r="CI41" s="81">
        <f t="shared" si="24"/>
        <v>1103.0800000000002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-110.30800000000001</v>
      </c>
      <c r="DH41" s="82">
        <f t="shared" si="33"/>
        <v>0</v>
      </c>
      <c r="DI41" s="82">
        <f t="shared" si="34"/>
        <v>0</v>
      </c>
      <c r="DJ41" s="82">
        <f t="shared" si="35"/>
        <v>110.30800000000001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133.99600000000001</v>
      </c>
      <c r="N42" s="83">
        <v>133.99600000000001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-133.99600000000001</v>
      </c>
      <c r="AG42" s="83">
        <v>0</v>
      </c>
      <c r="AH42" s="83">
        <v>0</v>
      </c>
      <c r="AI42" s="83">
        <v>-133.99600000000001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133.99600000000001</v>
      </c>
      <c r="AY42" s="84">
        <f t="shared" si="14"/>
        <v>-133.99600000000001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1339.96</v>
      </c>
      <c r="CI42" s="81">
        <f t="shared" si="24"/>
        <v>1339.96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-133.99600000000001</v>
      </c>
      <c r="DH42" s="82">
        <f t="shared" si="33"/>
        <v>0</v>
      </c>
      <c r="DI42" s="82">
        <f t="shared" si="34"/>
        <v>0</v>
      </c>
      <c r="DJ42" s="82">
        <f t="shared" si="35"/>
        <v>133.99600000000001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154.535</v>
      </c>
      <c r="N43" s="83">
        <v>154.535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-154.535</v>
      </c>
      <c r="AG43" s="83">
        <v>0</v>
      </c>
      <c r="AH43" s="83">
        <v>0</v>
      </c>
      <c r="AI43" s="83">
        <v>-154.535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154.535</v>
      </c>
      <c r="AY43" s="84">
        <f t="shared" si="14"/>
        <v>-154.535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1545.35</v>
      </c>
      <c r="CI43" s="81">
        <f t="shared" si="24"/>
        <v>1545.35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-154.535</v>
      </c>
      <c r="DH43" s="82">
        <f t="shared" si="33"/>
        <v>0</v>
      </c>
      <c r="DI43" s="82">
        <f t="shared" si="34"/>
        <v>0</v>
      </c>
      <c r="DJ43" s="82">
        <f t="shared" si="35"/>
        <v>154.535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168.833</v>
      </c>
      <c r="N44" s="83">
        <v>168.833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-168.833</v>
      </c>
      <c r="AG44" s="83">
        <v>0</v>
      </c>
      <c r="AH44" s="83">
        <v>0</v>
      </c>
      <c r="AI44" s="83">
        <v>-168.833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168.833</v>
      </c>
      <c r="AY44" s="84">
        <f t="shared" si="14"/>
        <v>-168.833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1688.33</v>
      </c>
      <c r="CI44" s="81">
        <f t="shared" si="24"/>
        <v>1688.33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-168.833</v>
      </c>
      <c r="DH44" s="82">
        <f t="shared" si="33"/>
        <v>0</v>
      </c>
      <c r="DI44" s="82">
        <f t="shared" si="34"/>
        <v>0</v>
      </c>
      <c r="DJ44" s="82">
        <f t="shared" si="35"/>
        <v>168.833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176.17400000000001</v>
      </c>
      <c r="N45" s="83">
        <v>176.17400000000001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-176.17400000000001</v>
      </c>
      <c r="AG45" s="83">
        <v>0</v>
      </c>
      <c r="AH45" s="83">
        <v>0</v>
      </c>
      <c r="AI45" s="83">
        <v>-176.17400000000001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176.17400000000001</v>
      </c>
      <c r="AY45" s="84">
        <f t="shared" si="14"/>
        <v>-176.17400000000001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1761.74</v>
      </c>
      <c r="CI45" s="81">
        <f t="shared" si="24"/>
        <v>1761.74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-176.17400000000001</v>
      </c>
      <c r="DH45" s="82">
        <f t="shared" si="33"/>
        <v>0</v>
      </c>
      <c r="DI45" s="82">
        <f t="shared" si="34"/>
        <v>0</v>
      </c>
      <c r="DJ45" s="82">
        <f t="shared" si="35"/>
        <v>176.17400000000001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179</v>
      </c>
      <c r="N46" s="83">
        <v>179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-179</v>
      </c>
      <c r="AG46" s="83">
        <v>0</v>
      </c>
      <c r="AH46" s="83">
        <v>0</v>
      </c>
      <c r="AI46" s="83">
        <v>-179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179</v>
      </c>
      <c r="AY46" s="84">
        <f t="shared" si="14"/>
        <v>-179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1790</v>
      </c>
      <c r="CI46" s="81">
        <f t="shared" si="24"/>
        <v>1790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-179</v>
      </c>
      <c r="DH46" s="82">
        <f t="shared" si="33"/>
        <v>0</v>
      </c>
      <c r="DI46" s="82">
        <f t="shared" si="34"/>
        <v>0</v>
      </c>
      <c r="DJ46" s="82">
        <f t="shared" si="35"/>
        <v>179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179</v>
      </c>
      <c r="N47" s="83">
        <v>179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-179</v>
      </c>
      <c r="AG47" s="83">
        <v>0</v>
      </c>
      <c r="AH47" s="83">
        <v>0</v>
      </c>
      <c r="AI47" s="83">
        <v>-179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179</v>
      </c>
      <c r="AY47" s="84">
        <f t="shared" si="14"/>
        <v>-179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1790</v>
      </c>
      <c r="CI47" s="81">
        <f t="shared" si="24"/>
        <v>1790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-179</v>
      </c>
      <c r="DH47" s="82">
        <f t="shared" si="33"/>
        <v>0</v>
      </c>
      <c r="DI47" s="82">
        <f t="shared" si="34"/>
        <v>0</v>
      </c>
      <c r="DJ47" s="82">
        <f t="shared" si="35"/>
        <v>179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179</v>
      </c>
      <c r="N48" s="83">
        <v>179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-179</v>
      </c>
      <c r="AG48" s="83">
        <v>0</v>
      </c>
      <c r="AH48" s="83">
        <v>0</v>
      </c>
      <c r="AI48" s="83">
        <v>-179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179</v>
      </c>
      <c r="AY48" s="84">
        <f t="shared" si="14"/>
        <v>-179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1790</v>
      </c>
      <c r="CI48" s="81">
        <f t="shared" si="24"/>
        <v>1790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-179</v>
      </c>
      <c r="DH48" s="82">
        <f t="shared" si="33"/>
        <v>0</v>
      </c>
      <c r="DI48" s="82">
        <f t="shared" si="34"/>
        <v>0</v>
      </c>
      <c r="DJ48" s="82">
        <f t="shared" si="35"/>
        <v>179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179</v>
      </c>
      <c r="N49" s="83">
        <v>179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-179</v>
      </c>
      <c r="AG49" s="83">
        <v>0</v>
      </c>
      <c r="AH49" s="83">
        <v>0</v>
      </c>
      <c r="AI49" s="83">
        <v>-179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179</v>
      </c>
      <c r="AY49" s="84">
        <f t="shared" si="14"/>
        <v>-179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1790</v>
      </c>
      <c r="CI49" s="81">
        <f t="shared" si="24"/>
        <v>1790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-179</v>
      </c>
      <c r="DH49" s="82">
        <f t="shared" si="33"/>
        <v>0</v>
      </c>
      <c r="DI49" s="82">
        <f t="shared" si="34"/>
        <v>0</v>
      </c>
      <c r="DJ49" s="82">
        <f t="shared" si="35"/>
        <v>179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168.61</v>
      </c>
      <c r="N50" s="83">
        <v>168.61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-168.61</v>
      </c>
      <c r="AG50" s="83">
        <v>0</v>
      </c>
      <c r="AH50" s="83">
        <v>0</v>
      </c>
      <c r="AI50" s="83">
        <v>-168.61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168.61</v>
      </c>
      <c r="AY50" s="84">
        <f t="shared" si="14"/>
        <v>-168.61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1686.1000000000001</v>
      </c>
      <c r="CI50" s="81">
        <f t="shared" si="24"/>
        <v>1686.1000000000001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-168.61</v>
      </c>
      <c r="DH50" s="82">
        <f t="shared" si="33"/>
        <v>0</v>
      </c>
      <c r="DI50" s="82">
        <f t="shared" si="34"/>
        <v>0</v>
      </c>
      <c r="DJ50" s="82">
        <f t="shared" si="35"/>
        <v>168.61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166.18100000000001</v>
      </c>
      <c r="N51" s="83">
        <v>166.18100000000001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-166.18100000000001</v>
      </c>
      <c r="AG51" s="83">
        <v>0</v>
      </c>
      <c r="AH51" s="83">
        <v>0</v>
      </c>
      <c r="AI51" s="83">
        <v>-166.18100000000001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166.18100000000001</v>
      </c>
      <c r="AY51" s="84">
        <f t="shared" si="14"/>
        <v>-166.18100000000001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1661.8100000000002</v>
      </c>
      <c r="CI51" s="81">
        <f t="shared" si="24"/>
        <v>1661.8100000000002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-166.18100000000001</v>
      </c>
      <c r="DH51" s="82">
        <f t="shared" si="33"/>
        <v>0</v>
      </c>
      <c r="DI51" s="82">
        <f t="shared" si="34"/>
        <v>0</v>
      </c>
      <c r="DJ51" s="82">
        <f t="shared" si="35"/>
        <v>166.18100000000001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168.52699999999999</v>
      </c>
      <c r="N52" s="83">
        <v>168.52699999999999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-168.52699999999999</v>
      </c>
      <c r="AG52" s="83">
        <v>0</v>
      </c>
      <c r="AH52" s="83">
        <v>0</v>
      </c>
      <c r="AI52" s="83">
        <v>-168.52699999999999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168.52699999999999</v>
      </c>
      <c r="AY52" s="84">
        <f t="shared" si="14"/>
        <v>-168.52699999999999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1685.27</v>
      </c>
      <c r="CI52" s="81">
        <f t="shared" si="24"/>
        <v>1685.27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-168.52699999999999</v>
      </c>
      <c r="DH52" s="82">
        <f t="shared" si="33"/>
        <v>0</v>
      </c>
      <c r="DI52" s="82">
        <f t="shared" si="34"/>
        <v>0</v>
      </c>
      <c r="DJ52" s="82">
        <f t="shared" si="35"/>
        <v>168.52699999999999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167.869</v>
      </c>
      <c r="N53" s="83">
        <v>167.869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-167.869</v>
      </c>
      <c r="AG53" s="83">
        <v>0</v>
      </c>
      <c r="AH53" s="83">
        <v>0</v>
      </c>
      <c r="AI53" s="83">
        <v>-167.869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167.869</v>
      </c>
      <c r="AY53" s="84">
        <f t="shared" si="14"/>
        <v>-167.869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1678.69</v>
      </c>
      <c r="CI53" s="81">
        <f t="shared" si="24"/>
        <v>1678.69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-167.869</v>
      </c>
      <c r="DH53" s="82">
        <f t="shared" si="33"/>
        <v>0</v>
      </c>
      <c r="DI53" s="82">
        <f t="shared" si="34"/>
        <v>0</v>
      </c>
      <c r="DJ53" s="82">
        <f t="shared" si="35"/>
        <v>167.869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145.47499999999999</v>
      </c>
      <c r="N54" s="83">
        <v>145.47499999999999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-145.47499999999999</v>
      </c>
      <c r="AG54" s="83">
        <v>0</v>
      </c>
      <c r="AH54" s="83">
        <v>0</v>
      </c>
      <c r="AI54" s="83">
        <v>-145.47499999999999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145.47499999999999</v>
      </c>
      <c r="AY54" s="84">
        <f t="shared" si="14"/>
        <v>-145.47499999999999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1454.75</v>
      </c>
      <c r="CI54" s="81">
        <f t="shared" si="24"/>
        <v>1454.75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-145.47499999999999</v>
      </c>
      <c r="DH54" s="82">
        <f t="shared" si="33"/>
        <v>0</v>
      </c>
      <c r="DI54" s="82">
        <f t="shared" si="34"/>
        <v>0</v>
      </c>
      <c r="DJ54" s="82">
        <f t="shared" si="35"/>
        <v>145.47499999999999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43.491999999999997</v>
      </c>
      <c r="N55" s="83">
        <v>43.491999999999997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-43.491999999999997</v>
      </c>
      <c r="AG55" s="83">
        <v>0</v>
      </c>
      <c r="AH55" s="83">
        <v>0</v>
      </c>
      <c r="AI55" s="83">
        <v>-43.491999999999997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43.491999999999997</v>
      </c>
      <c r="AY55" s="84">
        <f t="shared" si="14"/>
        <v>-43.491999999999997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434.91999999999996</v>
      </c>
      <c r="CI55" s="81">
        <f t="shared" si="24"/>
        <v>434.91999999999996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-43.491999999999997</v>
      </c>
      <c r="DH55" s="82">
        <f t="shared" si="33"/>
        <v>0</v>
      </c>
      <c r="DI55" s="82">
        <f t="shared" si="34"/>
        <v>0</v>
      </c>
      <c r="DJ55" s="82">
        <f t="shared" si="35"/>
        <v>43.491999999999997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23.742999999999999</v>
      </c>
      <c r="N56" s="83">
        <v>23.742999999999999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-23.742999999999999</v>
      </c>
      <c r="AG56" s="83">
        <v>0</v>
      </c>
      <c r="AH56" s="83">
        <v>0</v>
      </c>
      <c r="AI56" s="83">
        <v>-23.742999999999999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23.742999999999999</v>
      </c>
      <c r="AY56" s="84">
        <f t="shared" si="14"/>
        <v>-23.742999999999999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237.42999999999998</v>
      </c>
      <c r="CI56" s="81">
        <f t="shared" si="24"/>
        <v>237.42999999999998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-23.742999999999999</v>
      </c>
      <c r="DH56" s="82">
        <f t="shared" si="33"/>
        <v>0</v>
      </c>
      <c r="DI56" s="82">
        <f t="shared" si="34"/>
        <v>0</v>
      </c>
      <c r="DJ56" s="82">
        <f t="shared" si="35"/>
        <v>23.742999999999999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61.892000000000003</v>
      </c>
      <c r="N57" s="83">
        <v>61.892000000000003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-61.892000000000003</v>
      </c>
      <c r="AG57" s="83">
        <v>0</v>
      </c>
      <c r="AH57" s="83">
        <v>0</v>
      </c>
      <c r="AI57" s="83">
        <v>-61.892000000000003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61.892000000000003</v>
      </c>
      <c r="AY57" s="84">
        <f t="shared" si="14"/>
        <v>-61.892000000000003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618.92000000000007</v>
      </c>
      <c r="CI57" s="81">
        <f t="shared" si="24"/>
        <v>618.92000000000007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-61.892000000000003</v>
      </c>
      <c r="DH57" s="82">
        <f t="shared" si="33"/>
        <v>0</v>
      </c>
      <c r="DI57" s="82">
        <f t="shared" si="34"/>
        <v>0</v>
      </c>
      <c r="DJ57" s="82">
        <f t="shared" si="35"/>
        <v>61.892000000000003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103.072</v>
      </c>
      <c r="N58" s="83">
        <v>103.072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-103.072</v>
      </c>
      <c r="AG58" s="83">
        <v>0</v>
      </c>
      <c r="AH58" s="83">
        <v>0</v>
      </c>
      <c r="AI58" s="83">
        <v>-103.072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103.072</v>
      </c>
      <c r="AY58" s="84">
        <f t="shared" si="14"/>
        <v>-103.072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1030.72</v>
      </c>
      <c r="CI58" s="81">
        <f t="shared" si="24"/>
        <v>1030.72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-103.072</v>
      </c>
      <c r="DH58" s="82">
        <f t="shared" si="33"/>
        <v>0</v>
      </c>
      <c r="DI58" s="82">
        <f t="shared" si="34"/>
        <v>0</v>
      </c>
      <c r="DJ58" s="82">
        <f t="shared" si="35"/>
        <v>103.072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129.07</v>
      </c>
      <c r="N59" s="83">
        <v>129.07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-129.07</v>
      </c>
      <c r="AG59" s="83">
        <v>0</v>
      </c>
      <c r="AH59" s="83">
        <v>0</v>
      </c>
      <c r="AI59" s="83">
        <v>-129.07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129.07</v>
      </c>
      <c r="AY59" s="84">
        <f t="shared" si="14"/>
        <v>-129.07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1290.6999999999998</v>
      </c>
      <c r="CI59" s="81">
        <f t="shared" si="24"/>
        <v>1290.6999999999998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-129.07</v>
      </c>
      <c r="DH59" s="82">
        <f t="shared" si="33"/>
        <v>0</v>
      </c>
      <c r="DI59" s="82">
        <f t="shared" si="34"/>
        <v>0</v>
      </c>
      <c r="DJ59" s="82">
        <f t="shared" si="35"/>
        <v>129.07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158.666</v>
      </c>
      <c r="N60" s="83">
        <v>158.666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-158.666</v>
      </c>
      <c r="AG60" s="83">
        <v>0</v>
      </c>
      <c r="AH60" s="83">
        <v>0</v>
      </c>
      <c r="AI60" s="83">
        <v>-158.666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158.666</v>
      </c>
      <c r="AY60" s="84">
        <f t="shared" si="14"/>
        <v>-158.666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1586.6599999999999</v>
      </c>
      <c r="CI60" s="81">
        <f t="shared" si="24"/>
        <v>1586.6599999999999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-158.666</v>
      </c>
      <c r="DH60" s="82">
        <f t="shared" si="33"/>
        <v>0</v>
      </c>
      <c r="DI60" s="82">
        <f t="shared" si="34"/>
        <v>0</v>
      </c>
      <c r="DJ60" s="82">
        <f t="shared" si="35"/>
        <v>158.666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176.48699999999999</v>
      </c>
      <c r="N61" s="83">
        <v>176.48699999999999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-176.48699999999999</v>
      </c>
      <c r="AG61" s="83">
        <v>0</v>
      </c>
      <c r="AH61" s="83">
        <v>0</v>
      </c>
      <c r="AI61" s="83">
        <v>-176.48699999999999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176.48699999999999</v>
      </c>
      <c r="AY61" s="84">
        <f t="shared" si="14"/>
        <v>-176.48699999999999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1764.87</v>
      </c>
      <c r="CI61" s="81">
        <f t="shared" si="24"/>
        <v>1764.87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-176.48699999999999</v>
      </c>
      <c r="DH61" s="82">
        <f t="shared" si="33"/>
        <v>0</v>
      </c>
      <c r="DI61" s="82">
        <f t="shared" si="34"/>
        <v>0</v>
      </c>
      <c r="DJ61" s="82">
        <f t="shared" si="35"/>
        <v>176.48699999999999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175</v>
      </c>
      <c r="N62" s="83">
        <v>175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-175</v>
      </c>
      <c r="AG62" s="83">
        <v>0</v>
      </c>
      <c r="AH62" s="83">
        <v>0</v>
      </c>
      <c r="AI62" s="83">
        <v>-175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175</v>
      </c>
      <c r="AY62" s="84">
        <f t="shared" si="14"/>
        <v>-175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1750</v>
      </c>
      <c r="CI62" s="81">
        <f t="shared" si="24"/>
        <v>1750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-175</v>
      </c>
      <c r="DH62" s="82">
        <f t="shared" si="33"/>
        <v>0</v>
      </c>
      <c r="DI62" s="82">
        <f t="shared" si="34"/>
        <v>0</v>
      </c>
      <c r="DJ62" s="82">
        <f t="shared" si="35"/>
        <v>175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155</v>
      </c>
      <c r="N63" s="83">
        <v>155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-155</v>
      </c>
      <c r="AG63" s="83">
        <v>0</v>
      </c>
      <c r="AH63" s="83">
        <v>0</v>
      </c>
      <c r="AI63" s="83">
        <v>-155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155</v>
      </c>
      <c r="AY63" s="84">
        <f t="shared" si="14"/>
        <v>-155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1550</v>
      </c>
      <c r="CI63" s="81">
        <f t="shared" si="24"/>
        <v>1550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-155</v>
      </c>
      <c r="DH63" s="82">
        <f t="shared" si="33"/>
        <v>0</v>
      </c>
      <c r="DI63" s="82">
        <f t="shared" si="34"/>
        <v>0</v>
      </c>
      <c r="DJ63" s="82">
        <f t="shared" si="35"/>
        <v>155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145</v>
      </c>
      <c r="N64" s="83">
        <v>145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-145</v>
      </c>
      <c r="AG64" s="83">
        <v>0</v>
      </c>
      <c r="AH64" s="83">
        <v>0</v>
      </c>
      <c r="AI64" s="83">
        <v>-145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145</v>
      </c>
      <c r="AY64" s="84">
        <f t="shared" si="14"/>
        <v>-145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1450</v>
      </c>
      <c r="CI64" s="81">
        <f t="shared" si="24"/>
        <v>1450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-145</v>
      </c>
      <c r="DH64" s="82">
        <f t="shared" si="33"/>
        <v>0</v>
      </c>
      <c r="DI64" s="82">
        <f t="shared" si="34"/>
        <v>0</v>
      </c>
      <c r="DJ64" s="82">
        <f t="shared" si="35"/>
        <v>145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140</v>
      </c>
      <c r="N65" s="83">
        <v>140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-140</v>
      </c>
      <c r="AG65" s="83">
        <v>0</v>
      </c>
      <c r="AH65" s="83">
        <v>0</v>
      </c>
      <c r="AI65" s="83">
        <v>-140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140</v>
      </c>
      <c r="AY65" s="84">
        <f t="shared" si="14"/>
        <v>-140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1400</v>
      </c>
      <c r="CI65" s="81">
        <f t="shared" si="24"/>
        <v>1400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-140</v>
      </c>
      <c r="DH65" s="82">
        <f t="shared" si="33"/>
        <v>0</v>
      </c>
      <c r="DI65" s="82">
        <f t="shared" si="34"/>
        <v>0</v>
      </c>
      <c r="DJ65" s="82">
        <f t="shared" si="35"/>
        <v>140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92</v>
      </c>
      <c r="N66" s="83">
        <v>92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-92</v>
      </c>
      <c r="AG66" s="83">
        <v>0</v>
      </c>
      <c r="AH66" s="83">
        <v>0</v>
      </c>
      <c r="AI66" s="83">
        <v>-92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92</v>
      </c>
      <c r="AY66" s="84">
        <f t="shared" si="14"/>
        <v>-92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920</v>
      </c>
      <c r="CI66" s="81">
        <f t="shared" si="24"/>
        <v>920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-92</v>
      </c>
      <c r="DH66" s="82">
        <f t="shared" si="33"/>
        <v>0</v>
      </c>
      <c r="DI66" s="82">
        <f t="shared" si="34"/>
        <v>0</v>
      </c>
      <c r="DJ66" s="82">
        <f t="shared" si="35"/>
        <v>92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-39.048000000000002</v>
      </c>
      <c r="D67" s="83">
        <v>0</v>
      </c>
      <c r="E67" s="83">
        <v>0</v>
      </c>
      <c r="F67" s="83">
        <v>0</v>
      </c>
      <c r="G67" s="83">
        <v>-39.048000000000002</v>
      </c>
      <c r="H67" s="77"/>
      <c r="I67" s="32">
        <v>65</v>
      </c>
      <c r="J67" s="83">
        <v>39.048000000000002</v>
      </c>
      <c r="K67" s="83">
        <v>0</v>
      </c>
      <c r="L67" s="83">
        <v>0</v>
      </c>
      <c r="M67" s="83">
        <v>32.951999999999998</v>
      </c>
      <c r="N67" s="83">
        <v>72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-32.951999999999998</v>
      </c>
      <c r="AG67" s="83">
        <v>0</v>
      </c>
      <c r="AH67" s="83">
        <v>0</v>
      </c>
      <c r="AI67" s="83">
        <v>-32.951999999999998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39.048000000000002</v>
      </c>
      <c r="AV67" s="84">
        <f t="shared" si="13"/>
        <v>0</v>
      </c>
      <c r="AW67" s="84">
        <f t="shared" si="13"/>
        <v>0</v>
      </c>
      <c r="AX67" s="84">
        <f t="shared" si="13"/>
        <v>32.951999999999998</v>
      </c>
      <c r="AY67" s="84">
        <f t="shared" si="14"/>
        <v>-72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390.48</v>
      </c>
      <c r="CF67" s="81">
        <f t="shared" si="23"/>
        <v>0</v>
      </c>
      <c r="CG67" s="81">
        <f t="shared" si="23"/>
        <v>0</v>
      </c>
      <c r="CH67" s="81">
        <f t="shared" si="23"/>
        <v>329.52</v>
      </c>
      <c r="CI67" s="81">
        <f t="shared" si="24"/>
        <v>720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39.048000000000002</v>
      </c>
      <c r="DG67" s="82">
        <f t="shared" si="32"/>
        <v>-72</v>
      </c>
      <c r="DH67" s="82">
        <f t="shared" si="33"/>
        <v>0</v>
      </c>
      <c r="DI67" s="82">
        <f t="shared" si="34"/>
        <v>0</v>
      </c>
      <c r="DJ67" s="82">
        <f t="shared" si="35"/>
        <v>32.951999999999998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-55.86</v>
      </c>
      <c r="D68" s="83">
        <v>0</v>
      </c>
      <c r="E68" s="83">
        <v>0</v>
      </c>
      <c r="F68" s="83">
        <v>0</v>
      </c>
      <c r="G68" s="83">
        <v>-55.86</v>
      </c>
      <c r="H68" s="77"/>
      <c r="I68" s="32">
        <v>66</v>
      </c>
      <c r="J68" s="83">
        <v>55.86</v>
      </c>
      <c r="K68" s="83">
        <v>0</v>
      </c>
      <c r="L68" s="83">
        <v>0</v>
      </c>
      <c r="M68" s="83">
        <v>47.14</v>
      </c>
      <c r="N68" s="83">
        <v>103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-47.14</v>
      </c>
      <c r="AG68" s="83">
        <v>0</v>
      </c>
      <c r="AH68" s="83">
        <v>0</v>
      </c>
      <c r="AI68" s="83">
        <v>-47.14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55.86</v>
      </c>
      <c r="AV68" s="84">
        <f t="shared" si="41"/>
        <v>0</v>
      </c>
      <c r="AW68" s="84">
        <f t="shared" si="41"/>
        <v>0</v>
      </c>
      <c r="AX68" s="84">
        <f t="shared" si="41"/>
        <v>47.14</v>
      </c>
      <c r="AY68" s="84">
        <f t="shared" ref="AY68:AY98" si="42">-SUM(AU68:AX68)</f>
        <v>-103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558.6</v>
      </c>
      <c r="CF68" s="81">
        <f t="shared" si="51"/>
        <v>0</v>
      </c>
      <c r="CG68" s="81">
        <f t="shared" si="51"/>
        <v>0</v>
      </c>
      <c r="CH68" s="81">
        <f t="shared" si="51"/>
        <v>471.4</v>
      </c>
      <c r="CI68" s="81">
        <f t="shared" ref="CI68:CI98" si="52">SUM(CE68:CH68)</f>
        <v>1030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55.86</v>
      </c>
      <c r="DG68" s="82">
        <f t="shared" ref="DG68:DG99" si="60">AY68+AN68+BC68+BJ68+BQ68</f>
        <v>-103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47.14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-70.501999999999995</v>
      </c>
      <c r="D69" s="83">
        <v>0</v>
      </c>
      <c r="E69" s="83">
        <v>0</v>
      </c>
      <c r="F69" s="83">
        <v>0</v>
      </c>
      <c r="G69" s="83">
        <v>-70.501999999999995</v>
      </c>
      <c r="H69" s="77"/>
      <c r="I69" s="32">
        <v>67</v>
      </c>
      <c r="J69" s="83">
        <v>70.501999999999995</v>
      </c>
      <c r="K69" s="83">
        <v>0</v>
      </c>
      <c r="L69" s="83">
        <v>0</v>
      </c>
      <c r="M69" s="83">
        <v>59.497999999999998</v>
      </c>
      <c r="N69" s="83">
        <v>130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-59.497999999999998</v>
      </c>
      <c r="AG69" s="83">
        <v>0</v>
      </c>
      <c r="AH69" s="83">
        <v>0</v>
      </c>
      <c r="AI69" s="83">
        <v>-59.497999999999998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70.501999999999995</v>
      </c>
      <c r="AV69" s="84">
        <f t="shared" si="41"/>
        <v>0</v>
      </c>
      <c r="AW69" s="84">
        <f t="shared" si="41"/>
        <v>0</v>
      </c>
      <c r="AX69" s="84">
        <f t="shared" si="41"/>
        <v>59.497999999999998</v>
      </c>
      <c r="AY69" s="84">
        <f t="shared" si="42"/>
        <v>-130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705.02</v>
      </c>
      <c r="CF69" s="81">
        <f t="shared" si="51"/>
        <v>0</v>
      </c>
      <c r="CG69" s="81">
        <f t="shared" si="51"/>
        <v>0</v>
      </c>
      <c r="CH69" s="81">
        <f t="shared" si="51"/>
        <v>594.98</v>
      </c>
      <c r="CI69" s="81">
        <f t="shared" si="52"/>
        <v>1300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70.501999999999995</v>
      </c>
      <c r="DG69" s="82">
        <f t="shared" si="60"/>
        <v>-130</v>
      </c>
      <c r="DH69" s="82">
        <f t="shared" si="61"/>
        <v>0</v>
      </c>
      <c r="DI69" s="82">
        <f t="shared" si="62"/>
        <v>0</v>
      </c>
      <c r="DJ69" s="82">
        <f t="shared" si="63"/>
        <v>59.497999999999998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-128.887</v>
      </c>
      <c r="D70" s="83">
        <v>0</v>
      </c>
      <c r="E70" s="83">
        <v>0</v>
      </c>
      <c r="F70" s="83">
        <v>0</v>
      </c>
      <c r="G70" s="83">
        <v>-128.887</v>
      </c>
      <c r="H70" s="77"/>
      <c r="I70" s="32">
        <v>68</v>
      </c>
      <c r="J70" s="83">
        <v>128.887</v>
      </c>
      <c r="K70" s="83">
        <v>0</v>
      </c>
      <c r="L70" s="83">
        <v>0</v>
      </c>
      <c r="M70" s="83">
        <v>26.113</v>
      </c>
      <c r="N70" s="83">
        <v>155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-26.113</v>
      </c>
      <c r="AG70" s="83">
        <v>0</v>
      </c>
      <c r="AH70" s="83">
        <v>0</v>
      </c>
      <c r="AI70" s="83">
        <v>-26.113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128.887</v>
      </c>
      <c r="AV70" s="84">
        <f t="shared" si="41"/>
        <v>0</v>
      </c>
      <c r="AW70" s="84">
        <f t="shared" si="41"/>
        <v>0</v>
      </c>
      <c r="AX70" s="84">
        <f t="shared" si="41"/>
        <v>26.113</v>
      </c>
      <c r="AY70" s="84">
        <f t="shared" si="42"/>
        <v>-155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1288.8699999999999</v>
      </c>
      <c r="CF70" s="81">
        <f t="shared" si="51"/>
        <v>0</v>
      </c>
      <c r="CG70" s="81">
        <f t="shared" si="51"/>
        <v>0</v>
      </c>
      <c r="CH70" s="81">
        <f t="shared" si="51"/>
        <v>261.13</v>
      </c>
      <c r="CI70" s="81">
        <f t="shared" si="52"/>
        <v>1550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128.887</v>
      </c>
      <c r="DG70" s="82">
        <f t="shared" si="60"/>
        <v>-155</v>
      </c>
      <c r="DH70" s="82">
        <f t="shared" si="61"/>
        <v>0</v>
      </c>
      <c r="DI70" s="82">
        <f t="shared" si="62"/>
        <v>0</v>
      </c>
      <c r="DJ70" s="82">
        <f t="shared" si="63"/>
        <v>26.113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-70.286000000000001</v>
      </c>
      <c r="D71" s="83">
        <v>0</v>
      </c>
      <c r="E71" s="83">
        <v>0</v>
      </c>
      <c r="F71" s="83">
        <v>0</v>
      </c>
      <c r="G71" s="83">
        <v>-70.286000000000001</v>
      </c>
      <c r="H71" s="77"/>
      <c r="I71" s="32">
        <v>69</v>
      </c>
      <c r="J71" s="83">
        <v>70.286000000000001</v>
      </c>
      <c r="K71" s="83">
        <v>0</v>
      </c>
      <c r="L71" s="83">
        <v>0</v>
      </c>
      <c r="M71" s="83">
        <v>49.713999999999999</v>
      </c>
      <c r="N71" s="83">
        <v>120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-49.713999999999999</v>
      </c>
      <c r="AG71" s="83">
        <v>0</v>
      </c>
      <c r="AH71" s="83">
        <v>0</v>
      </c>
      <c r="AI71" s="83">
        <v>-49.713999999999999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70.286000000000001</v>
      </c>
      <c r="AV71" s="84">
        <f t="shared" si="41"/>
        <v>0</v>
      </c>
      <c r="AW71" s="84">
        <f t="shared" si="41"/>
        <v>0</v>
      </c>
      <c r="AX71" s="84">
        <f t="shared" si="41"/>
        <v>49.713999999999999</v>
      </c>
      <c r="AY71" s="84">
        <f t="shared" si="42"/>
        <v>-120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702.86</v>
      </c>
      <c r="CF71" s="81">
        <f t="shared" si="51"/>
        <v>0</v>
      </c>
      <c r="CG71" s="81">
        <f t="shared" si="51"/>
        <v>0</v>
      </c>
      <c r="CH71" s="81">
        <f t="shared" si="51"/>
        <v>497.14</v>
      </c>
      <c r="CI71" s="81">
        <f t="shared" si="52"/>
        <v>1200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70.286000000000001</v>
      </c>
      <c r="DG71" s="82">
        <f t="shared" si="60"/>
        <v>-120</v>
      </c>
      <c r="DH71" s="82">
        <f t="shared" si="61"/>
        <v>0</v>
      </c>
      <c r="DI71" s="82">
        <f t="shared" si="62"/>
        <v>0</v>
      </c>
      <c r="DJ71" s="82">
        <f t="shared" si="63"/>
        <v>49.713999999999999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-54.232999999999997</v>
      </c>
      <c r="D72" s="83">
        <v>0</v>
      </c>
      <c r="E72" s="83">
        <v>0</v>
      </c>
      <c r="F72" s="83">
        <v>0</v>
      </c>
      <c r="G72" s="83">
        <v>-54.232999999999997</v>
      </c>
      <c r="H72" s="77"/>
      <c r="I72" s="32">
        <v>70</v>
      </c>
      <c r="J72" s="83">
        <v>54.232999999999997</v>
      </c>
      <c r="K72" s="83">
        <v>0</v>
      </c>
      <c r="L72" s="83">
        <v>0</v>
      </c>
      <c r="M72" s="83">
        <v>45.767000000000003</v>
      </c>
      <c r="N72" s="83">
        <v>100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-45.767000000000003</v>
      </c>
      <c r="AG72" s="83">
        <v>0</v>
      </c>
      <c r="AH72" s="83">
        <v>0</v>
      </c>
      <c r="AI72" s="83">
        <v>-45.767000000000003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54.232999999999997</v>
      </c>
      <c r="AV72" s="84">
        <f t="shared" si="41"/>
        <v>0</v>
      </c>
      <c r="AW72" s="84">
        <f t="shared" si="41"/>
        <v>0</v>
      </c>
      <c r="AX72" s="84">
        <f t="shared" si="41"/>
        <v>45.767000000000003</v>
      </c>
      <c r="AY72" s="84">
        <f t="shared" si="42"/>
        <v>-100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542.32999999999993</v>
      </c>
      <c r="CF72" s="81">
        <f t="shared" si="51"/>
        <v>0</v>
      </c>
      <c r="CG72" s="81">
        <f t="shared" si="51"/>
        <v>0</v>
      </c>
      <c r="CH72" s="81">
        <f t="shared" si="51"/>
        <v>457.67</v>
      </c>
      <c r="CI72" s="81">
        <f t="shared" si="52"/>
        <v>1000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54.232999999999997</v>
      </c>
      <c r="DG72" s="82">
        <f t="shared" si="60"/>
        <v>-100</v>
      </c>
      <c r="DH72" s="82">
        <f t="shared" si="61"/>
        <v>0</v>
      </c>
      <c r="DI72" s="82">
        <f t="shared" si="62"/>
        <v>0</v>
      </c>
      <c r="DJ72" s="82">
        <f t="shared" si="63"/>
        <v>45.767000000000003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-46.097999999999999</v>
      </c>
      <c r="D73" s="83">
        <v>0</v>
      </c>
      <c r="E73" s="83">
        <v>0</v>
      </c>
      <c r="F73" s="83">
        <v>0</v>
      </c>
      <c r="G73" s="83">
        <v>-46.097999999999999</v>
      </c>
      <c r="H73" s="77"/>
      <c r="I73" s="32">
        <v>71</v>
      </c>
      <c r="J73" s="83">
        <v>46.097999999999999</v>
      </c>
      <c r="K73" s="83">
        <v>0</v>
      </c>
      <c r="L73" s="83">
        <v>0</v>
      </c>
      <c r="M73" s="83">
        <v>38.902000000000001</v>
      </c>
      <c r="N73" s="83">
        <v>85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-38.902000000000001</v>
      </c>
      <c r="AG73" s="83">
        <v>0</v>
      </c>
      <c r="AH73" s="83">
        <v>0</v>
      </c>
      <c r="AI73" s="83">
        <v>-38.902000000000001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46.097999999999999</v>
      </c>
      <c r="AV73" s="84">
        <f t="shared" si="41"/>
        <v>0</v>
      </c>
      <c r="AW73" s="84">
        <f t="shared" si="41"/>
        <v>0</v>
      </c>
      <c r="AX73" s="84">
        <f t="shared" si="41"/>
        <v>38.902000000000001</v>
      </c>
      <c r="AY73" s="84">
        <f t="shared" si="42"/>
        <v>-85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460.98</v>
      </c>
      <c r="CF73" s="81">
        <f t="shared" si="51"/>
        <v>0</v>
      </c>
      <c r="CG73" s="81">
        <f t="shared" si="51"/>
        <v>0</v>
      </c>
      <c r="CH73" s="81">
        <f t="shared" si="51"/>
        <v>389.02</v>
      </c>
      <c r="CI73" s="81">
        <f t="shared" si="52"/>
        <v>850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46.097999999999999</v>
      </c>
      <c r="DG73" s="82">
        <f t="shared" si="60"/>
        <v>-85</v>
      </c>
      <c r="DH73" s="82">
        <f t="shared" si="61"/>
        <v>0</v>
      </c>
      <c r="DI73" s="82">
        <f t="shared" si="62"/>
        <v>0</v>
      </c>
      <c r="DJ73" s="82">
        <f t="shared" si="63"/>
        <v>38.902000000000001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-40.673999999999999</v>
      </c>
      <c r="D74" s="83">
        <v>0</v>
      </c>
      <c r="E74" s="83">
        <v>0</v>
      </c>
      <c r="F74" s="83">
        <v>0</v>
      </c>
      <c r="G74" s="83">
        <v>-40.673999999999999</v>
      </c>
      <c r="H74" s="77"/>
      <c r="I74" s="32">
        <v>72</v>
      </c>
      <c r="J74" s="83">
        <v>40.673999999999999</v>
      </c>
      <c r="K74" s="83">
        <v>0</v>
      </c>
      <c r="L74" s="83">
        <v>0</v>
      </c>
      <c r="M74" s="83">
        <v>34.326000000000001</v>
      </c>
      <c r="N74" s="83">
        <v>75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-34.326000000000001</v>
      </c>
      <c r="AG74" s="83">
        <v>0</v>
      </c>
      <c r="AH74" s="83">
        <v>0</v>
      </c>
      <c r="AI74" s="83">
        <v>-34.326000000000001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40.673999999999999</v>
      </c>
      <c r="AV74" s="84">
        <f t="shared" si="41"/>
        <v>0</v>
      </c>
      <c r="AW74" s="84">
        <f t="shared" si="41"/>
        <v>0</v>
      </c>
      <c r="AX74" s="84">
        <f t="shared" si="41"/>
        <v>34.326000000000001</v>
      </c>
      <c r="AY74" s="84">
        <f t="shared" si="42"/>
        <v>-75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406.74</v>
      </c>
      <c r="CF74" s="81">
        <f t="shared" si="51"/>
        <v>0</v>
      </c>
      <c r="CG74" s="81">
        <f t="shared" si="51"/>
        <v>0</v>
      </c>
      <c r="CH74" s="81">
        <f t="shared" si="51"/>
        <v>343.26</v>
      </c>
      <c r="CI74" s="81">
        <f t="shared" si="52"/>
        <v>750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40.673999999999999</v>
      </c>
      <c r="DG74" s="82">
        <f t="shared" si="60"/>
        <v>-75</v>
      </c>
      <c r="DH74" s="82">
        <f t="shared" si="61"/>
        <v>0</v>
      </c>
      <c r="DI74" s="82">
        <f t="shared" si="62"/>
        <v>0</v>
      </c>
      <c r="DJ74" s="82">
        <f t="shared" si="63"/>
        <v>34.326000000000001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1.4424492500000001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1.0624655000000003</v>
      </c>
      <c r="AY99" s="88">
        <f t="shared" si="65"/>
        <v>-2.5049147499999993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2.6356749999999998E-2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-2.6356749999999998E-2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1.4424492500000001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1.0624654999999998</v>
      </c>
      <c r="CI99" s="90">
        <f t="shared" si="70"/>
        <v>2.5049147499999997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2.6356749999999998E-2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2.6356749999999998E-2</v>
      </c>
      <c r="DE99" s="87"/>
      <c r="DF99" s="82">
        <f t="shared" si="59"/>
        <v>1.4688060000000001</v>
      </c>
      <c r="DG99" s="82">
        <f t="shared" si="60"/>
        <v>-2.5049147499999993</v>
      </c>
      <c r="DH99" s="82">
        <f t="shared" si="61"/>
        <v>0</v>
      </c>
      <c r="DI99" s="82">
        <f t="shared" si="62"/>
        <v>0</v>
      </c>
      <c r="DJ99" s="82">
        <f t="shared" si="63"/>
        <v>1.0361087500000004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288.63</v>
      </c>
      <c r="I3" s="175">
        <f ca="1">INDIRECT("BRPL_EOD!" &amp; $V$3 &amp; X3)</f>
        <v>245.66</v>
      </c>
      <c r="J3" s="173">
        <f ca="1">INDIRECT("BYPL_EOD!" &amp; $V$3 &amp; X3)</f>
        <v>40.49</v>
      </c>
      <c r="K3" s="173">
        <f ca="1">INDIRECT("TPDDL_EOD!" &amp; $V$3 &amp; X3)</f>
        <v>2.48</v>
      </c>
      <c r="L3" s="173">
        <f ca="1">INDIRECT("NDMC_EOD!" &amp; $V$3 &amp; X3)</f>
        <v>0</v>
      </c>
      <c r="M3" s="174">
        <f ca="1">SUM(I3:L3)</f>
        <v>288.63</v>
      </c>
      <c r="N3" s="172">
        <f ca="1">INDIRECT("BRPL_ISGS_exbus!" &amp; $V$3 &amp; X3)</f>
        <v>245.66</v>
      </c>
      <c r="O3" s="173">
        <f ca="1">INDIRECT("BYPL_ISGS_exbus!" &amp; $V$3 &amp; X3)</f>
        <v>40.49</v>
      </c>
      <c r="P3" s="173">
        <f ca="1">INDIRECT("TPDDL_ISGS_exbus!" &amp; $V$3 &amp; X3)</f>
        <v>2.48</v>
      </c>
      <c r="Q3" s="173">
        <f ca="1">INDIRECT("NDMC_ISGS_exbus!" &amp; $V$3 &amp; X3)</f>
        <v>0</v>
      </c>
      <c r="R3" s="174">
        <f ca="1">SUM(N3:Q3)</f>
        <v>288.63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288.63</v>
      </c>
      <c r="I4" s="180">
        <f t="shared" ref="I4:I67" ca="1" si="5">INDIRECT("BRPL_EOD!" &amp; $V$3 &amp; X4)</f>
        <v>245.66</v>
      </c>
      <c r="J4" s="177">
        <f t="shared" ref="J4:J67" ca="1" si="6">INDIRECT("BYPL_EOD!" &amp; $V$3 &amp; X4)</f>
        <v>40.49</v>
      </c>
      <c r="K4" s="177">
        <f t="shared" ref="K4:K67" ca="1" si="7">INDIRECT("TPDDL_EOD!" &amp; $V$3 &amp; X4)</f>
        <v>2.48</v>
      </c>
      <c r="L4" s="177">
        <f t="shared" ref="L4:L67" ca="1" si="8">INDIRECT("NDMC_EOD!" &amp; $V$3 &amp; X4)</f>
        <v>0</v>
      </c>
      <c r="M4" s="178">
        <f t="shared" ref="M4:M67" ca="1" si="9">SUM(I4:L4)</f>
        <v>288.63</v>
      </c>
      <c r="N4" s="176">
        <f t="shared" ref="N4:N67" ca="1" si="10">INDIRECT("BRPL_ISGS_exbus!" &amp; $V$3 &amp; X4)</f>
        <v>245.66</v>
      </c>
      <c r="O4" s="177">
        <f t="shared" ref="O4:O67" ca="1" si="11">INDIRECT("BYPL_ISGS_exbus!" &amp; $V$3 &amp; X4)</f>
        <v>40.49</v>
      </c>
      <c r="P4" s="177">
        <f t="shared" ref="P4:P67" ca="1" si="12">INDIRECT("TPDDL_ISGS_exbus!" &amp; $V$3 &amp; X4)</f>
        <v>2.48</v>
      </c>
      <c r="Q4" s="177">
        <f t="shared" ref="Q4:Q67" ca="1" si="13">INDIRECT("NDMC_ISGS_exbus!" &amp; $V$3 &amp; X4)</f>
        <v>0</v>
      </c>
      <c r="R4" s="178">
        <f t="shared" ref="R4:R67" ca="1" si="14">SUM(N4:Q4)</f>
        <v>288.63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288.63</v>
      </c>
      <c r="I5" s="180">
        <f t="shared" ca="1" si="5"/>
        <v>245.66</v>
      </c>
      <c r="J5" s="177">
        <f t="shared" ca="1" si="6"/>
        <v>40.49</v>
      </c>
      <c r="K5" s="177">
        <f t="shared" ca="1" si="7"/>
        <v>2.48</v>
      </c>
      <c r="L5" s="177">
        <f t="shared" ca="1" si="8"/>
        <v>0</v>
      </c>
      <c r="M5" s="178">
        <f t="shared" ca="1" si="9"/>
        <v>288.63</v>
      </c>
      <c r="N5" s="176">
        <f t="shared" ca="1" si="10"/>
        <v>245.66</v>
      </c>
      <c r="O5" s="177">
        <f t="shared" ca="1" si="11"/>
        <v>40.49</v>
      </c>
      <c r="P5" s="177">
        <f t="shared" ca="1" si="12"/>
        <v>2.48</v>
      </c>
      <c r="Q5" s="177">
        <f t="shared" ca="1" si="13"/>
        <v>0</v>
      </c>
      <c r="R5" s="178">
        <f t="shared" ca="1" si="14"/>
        <v>288.63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288.63</v>
      </c>
      <c r="I6" s="180">
        <f t="shared" ca="1" si="5"/>
        <v>245.66</v>
      </c>
      <c r="J6" s="177">
        <f t="shared" ca="1" si="6"/>
        <v>40.49</v>
      </c>
      <c r="K6" s="177">
        <f t="shared" ca="1" si="7"/>
        <v>2.48</v>
      </c>
      <c r="L6" s="177">
        <f t="shared" ca="1" si="8"/>
        <v>0</v>
      </c>
      <c r="M6" s="178">
        <f t="shared" ca="1" si="9"/>
        <v>288.63</v>
      </c>
      <c r="N6" s="176">
        <f t="shared" ca="1" si="10"/>
        <v>245.66</v>
      </c>
      <c r="O6" s="177">
        <f t="shared" ca="1" si="11"/>
        <v>40.49</v>
      </c>
      <c r="P6" s="177">
        <f t="shared" ca="1" si="12"/>
        <v>2.48</v>
      </c>
      <c r="Q6" s="177">
        <f t="shared" ca="1" si="13"/>
        <v>0</v>
      </c>
      <c r="R6" s="178">
        <f t="shared" ca="1" si="14"/>
        <v>288.63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259.89</v>
      </c>
      <c r="I7" s="180">
        <f t="shared" ca="1" si="5"/>
        <v>216.92</v>
      </c>
      <c r="J7" s="177">
        <f t="shared" ca="1" si="6"/>
        <v>40.49</v>
      </c>
      <c r="K7" s="177">
        <f t="shared" ca="1" si="7"/>
        <v>2.48</v>
      </c>
      <c r="L7" s="177">
        <f t="shared" ca="1" si="8"/>
        <v>0</v>
      </c>
      <c r="M7" s="178">
        <f t="shared" ca="1" si="9"/>
        <v>259.89</v>
      </c>
      <c r="N7" s="176">
        <f t="shared" ca="1" si="10"/>
        <v>216.92</v>
      </c>
      <c r="O7" s="177">
        <f t="shared" ca="1" si="11"/>
        <v>40.49</v>
      </c>
      <c r="P7" s="177">
        <f t="shared" ca="1" si="12"/>
        <v>2.48</v>
      </c>
      <c r="Q7" s="177">
        <f t="shared" ca="1" si="13"/>
        <v>0</v>
      </c>
      <c r="R7" s="178">
        <f t="shared" ca="1" si="14"/>
        <v>259.89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235.79</v>
      </c>
      <c r="I8" s="180">
        <f t="shared" ca="1" si="5"/>
        <v>192.82</v>
      </c>
      <c r="J8" s="177">
        <f t="shared" ca="1" si="6"/>
        <v>40.49</v>
      </c>
      <c r="K8" s="177">
        <f t="shared" ca="1" si="7"/>
        <v>2.48</v>
      </c>
      <c r="L8" s="177">
        <f t="shared" ca="1" si="8"/>
        <v>0</v>
      </c>
      <c r="M8" s="178">
        <f t="shared" ca="1" si="9"/>
        <v>235.79</v>
      </c>
      <c r="N8" s="176">
        <f t="shared" ca="1" si="10"/>
        <v>192.82</v>
      </c>
      <c r="O8" s="177">
        <f t="shared" ca="1" si="11"/>
        <v>40.49</v>
      </c>
      <c r="P8" s="177">
        <f t="shared" ca="1" si="12"/>
        <v>2.48</v>
      </c>
      <c r="Q8" s="177">
        <f t="shared" ca="1" si="13"/>
        <v>0</v>
      </c>
      <c r="R8" s="178">
        <f t="shared" ca="1" si="14"/>
        <v>235.79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235.79</v>
      </c>
      <c r="I9" s="180">
        <f t="shared" ca="1" si="5"/>
        <v>192.82</v>
      </c>
      <c r="J9" s="177">
        <f t="shared" ca="1" si="6"/>
        <v>40.49</v>
      </c>
      <c r="K9" s="177">
        <f t="shared" ca="1" si="7"/>
        <v>2.48</v>
      </c>
      <c r="L9" s="177">
        <f t="shared" ca="1" si="8"/>
        <v>0</v>
      </c>
      <c r="M9" s="178">
        <f t="shared" ca="1" si="9"/>
        <v>235.79</v>
      </c>
      <c r="N9" s="176">
        <f t="shared" ca="1" si="10"/>
        <v>192.82</v>
      </c>
      <c r="O9" s="177">
        <f t="shared" ca="1" si="11"/>
        <v>40.49</v>
      </c>
      <c r="P9" s="177">
        <f t="shared" ca="1" si="12"/>
        <v>2.48</v>
      </c>
      <c r="Q9" s="177">
        <f t="shared" ca="1" si="13"/>
        <v>0</v>
      </c>
      <c r="R9" s="178">
        <f t="shared" ca="1" si="14"/>
        <v>235.79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235.79</v>
      </c>
      <c r="I10" s="180">
        <f t="shared" ca="1" si="5"/>
        <v>192.82</v>
      </c>
      <c r="J10" s="177">
        <f t="shared" ca="1" si="6"/>
        <v>40.49</v>
      </c>
      <c r="K10" s="177">
        <f t="shared" ca="1" si="7"/>
        <v>2.48</v>
      </c>
      <c r="L10" s="177">
        <f t="shared" ca="1" si="8"/>
        <v>0</v>
      </c>
      <c r="M10" s="178">
        <f t="shared" ca="1" si="9"/>
        <v>235.79</v>
      </c>
      <c r="N10" s="176">
        <f t="shared" ca="1" si="10"/>
        <v>192.82</v>
      </c>
      <c r="O10" s="177">
        <f t="shared" ca="1" si="11"/>
        <v>40.49</v>
      </c>
      <c r="P10" s="177">
        <f t="shared" ca="1" si="12"/>
        <v>2.48</v>
      </c>
      <c r="Q10" s="177">
        <f t="shared" ca="1" si="13"/>
        <v>0</v>
      </c>
      <c r="R10" s="178">
        <f t="shared" ca="1" si="14"/>
        <v>235.79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235.79</v>
      </c>
      <c r="I11" s="180">
        <f t="shared" ca="1" si="5"/>
        <v>192.82</v>
      </c>
      <c r="J11" s="177">
        <f t="shared" ca="1" si="6"/>
        <v>40.49</v>
      </c>
      <c r="K11" s="177">
        <f t="shared" ca="1" si="7"/>
        <v>2.48</v>
      </c>
      <c r="L11" s="177">
        <f t="shared" ca="1" si="8"/>
        <v>0</v>
      </c>
      <c r="M11" s="178">
        <f t="shared" ca="1" si="9"/>
        <v>235.79</v>
      </c>
      <c r="N11" s="176">
        <f t="shared" ca="1" si="10"/>
        <v>192.82</v>
      </c>
      <c r="O11" s="177">
        <f t="shared" ca="1" si="11"/>
        <v>40.49</v>
      </c>
      <c r="P11" s="177">
        <f t="shared" ca="1" si="12"/>
        <v>2.48</v>
      </c>
      <c r="Q11" s="177">
        <f t="shared" ca="1" si="13"/>
        <v>0</v>
      </c>
      <c r="R11" s="178">
        <f t="shared" ca="1" si="14"/>
        <v>235.79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235.79</v>
      </c>
      <c r="I12" s="180">
        <f t="shared" ca="1" si="5"/>
        <v>192.82</v>
      </c>
      <c r="J12" s="177">
        <f t="shared" ca="1" si="6"/>
        <v>40.49</v>
      </c>
      <c r="K12" s="177">
        <f t="shared" ca="1" si="7"/>
        <v>2.48</v>
      </c>
      <c r="L12" s="177">
        <f t="shared" ca="1" si="8"/>
        <v>0</v>
      </c>
      <c r="M12" s="178">
        <f t="shared" ca="1" si="9"/>
        <v>235.79</v>
      </c>
      <c r="N12" s="176">
        <f t="shared" ca="1" si="10"/>
        <v>192.82</v>
      </c>
      <c r="O12" s="177">
        <f t="shared" ca="1" si="11"/>
        <v>40.49</v>
      </c>
      <c r="P12" s="177">
        <f t="shared" ca="1" si="12"/>
        <v>2.48</v>
      </c>
      <c r="Q12" s="177">
        <f t="shared" ca="1" si="13"/>
        <v>0</v>
      </c>
      <c r="R12" s="178">
        <f t="shared" ca="1" si="14"/>
        <v>235.79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259.89</v>
      </c>
      <c r="I13" s="180">
        <f t="shared" ca="1" si="5"/>
        <v>216.92</v>
      </c>
      <c r="J13" s="177">
        <f t="shared" ca="1" si="6"/>
        <v>40.49</v>
      </c>
      <c r="K13" s="177">
        <f t="shared" ca="1" si="7"/>
        <v>2.48</v>
      </c>
      <c r="L13" s="177">
        <f t="shared" ca="1" si="8"/>
        <v>0</v>
      </c>
      <c r="M13" s="178">
        <f t="shared" ca="1" si="9"/>
        <v>259.89</v>
      </c>
      <c r="N13" s="176">
        <f t="shared" ca="1" si="10"/>
        <v>216.92</v>
      </c>
      <c r="O13" s="177">
        <f t="shared" ca="1" si="11"/>
        <v>40.49</v>
      </c>
      <c r="P13" s="177">
        <f t="shared" ca="1" si="12"/>
        <v>2.48</v>
      </c>
      <c r="Q13" s="177">
        <f t="shared" ca="1" si="13"/>
        <v>0</v>
      </c>
      <c r="R13" s="178">
        <f t="shared" ca="1" si="14"/>
        <v>259.89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259.89</v>
      </c>
      <c r="I14" s="180">
        <f t="shared" ca="1" si="5"/>
        <v>216.92</v>
      </c>
      <c r="J14" s="177">
        <f t="shared" ca="1" si="6"/>
        <v>40.49</v>
      </c>
      <c r="K14" s="177">
        <f t="shared" ca="1" si="7"/>
        <v>2.48</v>
      </c>
      <c r="L14" s="177">
        <f t="shared" ca="1" si="8"/>
        <v>0</v>
      </c>
      <c r="M14" s="178">
        <f t="shared" ca="1" si="9"/>
        <v>259.89</v>
      </c>
      <c r="N14" s="176">
        <f t="shared" ca="1" si="10"/>
        <v>216.92</v>
      </c>
      <c r="O14" s="177">
        <f t="shared" ca="1" si="11"/>
        <v>40.49</v>
      </c>
      <c r="P14" s="177">
        <f t="shared" ca="1" si="12"/>
        <v>2.48</v>
      </c>
      <c r="Q14" s="177">
        <f t="shared" ca="1" si="13"/>
        <v>0</v>
      </c>
      <c r="R14" s="178">
        <f t="shared" ca="1" si="14"/>
        <v>259.89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259.89</v>
      </c>
      <c r="I15" s="180">
        <f t="shared" ca="1" si="5"/>
        <v>216.92</v>
      </c>
      <c r="J15" s="177">
        <f t="shared" ca="1" si="6"/>
        <v>40.49</v>
      </c>
      <c r="K15" s="177">
        <f t="shared" ca="1" si="7"/>
        <v>2.48</v>
      </c>
      <c r="L15" s="177">
        <f t="shared" ca="1" si="8"/>
        <v>0</v>
      </c>
      <c r="M15" s="178">
        <f t="shared" ca="1" si="9"/>
        <v>259.89</v>
      </c>
      <c r="N15" s="176">
        <f t="shared" ca="1" si="10"/>
        <v>216.92</v>
      </c>
      <c r="O15" s="177">
        <f t="shared" ca="1" si="11"/>
        <v>40.49</v>
      </c>
      <c r="P15" s="177">
        <f t="shared" ca="1" si="12"/>
        <v>2.48</v>
      </c>
      <c r="Q15" s="177">
        <f t="shared" ca="1" si="13"/>
        <v>0</v>
      </c>
      <c r="R15" s="178">
        <f t="shared" ca="1" si="14"/>
        <v>259.89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259.89</v>
      </c>
      <c r="I16" s="180">
        <f t="shared" ca="1" si="5"/>
        <v>216.92</v>
      </c>
      <c r="J16" s="177">
        <f t="shared" ca="1" si="6"/>
        <v>40.49</v>
      </c>
      <c r="K16" s="177">
        <f t="shared" ca="1" si="7"/>
        <v>2.48</v>
      </c>
      <c r="L16" s="177">
        <f t="shared" ca="1" si="8"/>
        <v>0</v>
      </c>
      <c r="M16" s="178">
        <f t="shared" ca="1" si="9"/>
        <v>259.89</v>
      </c>
      <c r="N16" s="176">
        <f t="shared" ca="1" si="10"/>
        <v>216.92</v>
      </c>
      <c r="O16" s="177">
        <f t="shared" ca="1" si="11"/>
        <v>40.49</v>
      </c>
      <c r="P16" s="177">
        <f t="shared" ca="1" si="12"/>
        <v>2.48</v>
      </c>
      <c r="Q16" s="177">
        <f t="shared" ca="1" si="13"/>
        <v>0</v>
      </c>
      <c r="R16" s="178">
        <f t="shared" ca="1" si="14"/>
        <v>259.89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259.89</v>
      </c>
      <c r="I17" s="180">
        <f t="shared" ca="1" si="5"/>
        <v>216.92</v>
      </c>
      <c r="J17" s="177">
        <f t="shared" ca="1" si="6"/>
        <v>40.49</v>
      </c>
      <c r="K17" s="177">
        <f t="shared" ca="1" si="7"/>
        <v>2.48</v>
      </c>
      <c r="L17" s="177">
        <f t="shared" ca="1" si="8"/>
        <v>0</v>
      </c>
      <c r="M17" s="178">
        <f t="shared" ca="1" si="9"/>
        <v>259.89</v>
      </c>
      <c r="N17" s="176">
        <f t="shared" ca="1" si="10"/>
        <v>216.92</v>
      </c>
      <c r="O17" s="177">
        <f t="shared" ca="1" si="11"/>
        <v>40.49</v>
      </c>
      <c r="P17" s="177">
        <f t="shared" ca="1" si="12"/>
        <v>2.48</v>
      </c>
      <c r="Q17" s="177">
        <f t="shared" ca="1" si="13"/>
        <v>0</v>
      </c>
      <c r="R17" s="178">
        <f t="shared" ca="1" si="14"/>
        <v>259.89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259.89</v>
      </c>
      <c r="I18" s="180">
        <f t="shared" ca="1" si="5"/>
        <v>216.92</v>
      </c>
      <c r="J18" s="177">
        <f t="shared" ca="1" si="6"/>
        <v>40.49</v>
      </c>
      <c r="K18" s="177">
        <f t="shared" ca="1" si="7"/>
        <v>2.48</v>
      </c>
      <c r="L18" s="177">
        <f t="shared" ca="1" si="8"/>
        <v>0</v>
      </c>
      <c r="M18" s="178">
        <f t="shared" ca="1" si="9"/>
        <v>259.89</v>
      </c>
      <c r="N18" s="176">
        <f t="shared" ca="1" si="10"/>
        <v>216.92</v>
      </c>
      <c r="O18" s="177">
        <f t="shared" ca="1" si="11"/>
        <v>40.49</v>
      </c>
      <c r="P18" s="177">
        <f t="shared" ca="1" si="12"/>
        <v>2.48</v>
      </c>
      <c r="Q18" s="177">
        <f t="shared" ca="1" si="13"/>
        <v>0</v>
      </c>
      <c r="R18" s="178">
        <f t="shared" ca="1" si="14"/>
        <v>259.89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259.89</v>
      </c>
      <c r="I19" s="180">
        <f t="shared" ca="1" si="5"/>
        <v>216.92</v>
      </c>
      <c r="J19" s="177">
        <f t="shared" ca="1" si="6"/>
        <v>40.49</v>
      </c>
      <c r="K19" s="177">
        <f t="shared" ca="1" si="7"/>
        <v>2.48</v>
      </c>
      <c r="L19" s="177">
        <f t="shared" ca="1" si="8"/>
        <v>0</v>
      </c>
      <c r="M19" s="178">
        <f t="shared" ca="1" si="9"/>
        <v>259.89</v>
      </c>
      <c r="N19" s="176">
        <f t="shared" ca="1" si="10"/>
        <v>216.92</v>
      </c>
      <c r="O19" s="177">
        <f t="shared" ca="1" si="11"/>
        <v>40.49</v>
      </c>
      <c r="P19" s="177">
        <f t="shared" ca="1" si="12"/>
        <v>2.48</v>
      </c>
      <c r="Q19" s="177">
        <f t="shared" ca="1" si="13"/>
        <v>0</v>
      </c>
      <c r="R19" s="178">
        <f t="shared" ca="1" si="14"/>
        <v>259.89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283.99</v>
      </c>
      <c r="I20" s="180">
        <f t="shared" ca="1" si="5"/>
        <v>241.02</v>
      </c>
      <c r="J20" s="177">
        <f t="shared" ca="1" si="6"/>
        <v>40.49</v>
      </c>
      <c r="K20" s="177">
        <f t="shared" ca="1" si="7"/>
        <v>2.48</v>
      </c>
      <c r="L20" s="177">
        <f t="shared" ca="1" si="8"/>
        <v>0</v>
      </c>
      <c r="M20" s="178">
        <f t="shared" ca="1" si="9"/>
        <v>283.99</v>
      </c>
      <c r="N20" s="176">
        <f t="shared" ca="1" si="10"/>
        <v>241.02</v>
      </c>
      <c r="O20" s="177">
        <f t="shared" ca="1" si="11"/>
        <v>40.49</v>
      </c>
      <c r="P20" s="177">
        <f t="shared" ca="1" si="12"/>
        <v>2.48</v>
      </c>
      <c r="Q20" s="177">
        <f t="shared" ca="1" si="13"/>
        <v>0</v>
      </c>
      <c r="R20" s="178">
        <f t="shared" ca="1" si="14"/>
        <v>283.99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288.63</v>
      </c>
      <c r="I21" s="180">
        <f t="shared" ca="1" si="5"/>
        <v>245.66</v>
      </c>
      <c r="J21" s="177">
        <f t="shared" ca="1" si="6"/>
        <v>40.49</v>
      </c>
      <c r="K21" s="177">
        <f t="shared" ca="1" si="7"/>
        <v>2.48</v>
      </c>
      <c r="L21" s="177">
        <f t="shared" ca="1" si="8"/>
        <v>0</v>
      </c>
      <c r="M21" s="178">
        <f t="shared" ca="1" si="9"/>
        <v>288.63</v>
      </c>
      <c r="N21" s="176">
        <f t="shared" ca="1" si="10"/>
        <v>245.66</v>
      </c>
      <c r="O21" s="177">
        <f t="shared" ca="1" si="11"/>
        <v>40.49</v>
      </c>
      <c r="P21" s="177">
        <f t="shared" ca="1" si="12"/>
        <v>2.48</v>
      </c>
      <c r="Q21" s="177">
        <f t="shared" ca="1" si="13"/>
        <v>0</v>
      </c>
      <c r="R21" s="178">
        <f t="shared" ca="1" si="14"/>
        <v>288.63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288.63</v>
      </c>
      <c r="I22" s="180">
        <f t="shared" ca="1" si="5"/>
        <v>245.66</v>
      </c>
      <c r="J22" s="177">
        <f t="shared" ca="1" si="6"/>
        <v>40.49</v>
      </c>
      <c r="K22" s="177">
        <f t="shared" ca="1" si="7"/>
        <v>2.48</v>
      </c>
      <c r="L22" s="177">
        <f t="shared" ca="1" si="8"/>
        <v>0</v>
      </c>
      <c r="M22" s="178">
        <f t="shared" ca="1" si="9"/>
        <v>288.63</v>
      </c>
      <c r="N22" s="176">
        <f t="shared" ca="1" si="10"/>
        <v>245.66</v>
      </c>
      <c r="O22" s="177">
        <f t="shared" ca="1" si="11"/>
        <v>40.49</v>
      </c>
      <c r="P22" s="177">
        <f t="shared" ca="1" si="12"/>
        <v>2.48</v>
      </c>
      <c r="Q22" s="177">
        <f t="shared" ca="1" si="13"/>
        <v>0</v>
      </c>
      <c r="R22" s="178">
        <f t="shared" ca="1" si="14"/>
        <v>288.63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288.63</v>
      </c>
      <c r="I23" s="180">
        <f t="shared" ca="1" si="5"/>
        <v>245.66</v>
      </c>
      <c r="J23" s="177">
        <f t="shared" ca="1" si="6"/>
        <v>40.49</v>
      </c>
      <c r="K23" s="177">
        <f t="shared" ca="1" si="7"/>
        <v>2.48</v>
      </c>
      <c r="L23" s="177">
        <f t="shared" ca="1" si="8"/>
        <v>0</v>
      </c>
      <c r="M23" s="178">
        <f t="shared" ca="1" si="9"/>
        <v>288.63</v>
      </c>
      <c r="N23" s="176">
        <f t="shared" ca="1" si="10"/>
        <v>245.66</v>
      </c>
      <c r="O23" s="177">
        <f t="shared" ca="1" si="11"/>
        <v>40.49</v>
      </c>
      <c r="P23" s="177">
        <f t="shared" ca="1" si="12"/>
        <v>2.48</v>
      </c>
      <c r="Q23" s="177">
        <f t="shared" ca="1" si="13"/>
        <v>0</v>
      </c>
      <c r="R23" s="178">
        <f t="shared" ca="1" si="14"/>
        <v>288.63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288.63</v>
      </c>
      <c r="I24" s="180">
        <f t="shared" ca="1" si="5"/>
        <v>245.66</v>
      </c>
      <c r="J24" s="177">
        <f t="shared" ca="1" si="6"/>
        <v>40.49</v>
      </c>
      <c r="K24" s="177">
        <f t="shared" ca="1" si="7"/>
        <v>2.48</v>
      </c>
      <c r="L24" s="177">
        <f t="shared" ca="1" si="8"/>
        <v>0</v>
      </c>
      <c r="M24" s="178">
        <f t="shared" ca="1" si="9"/>
        <v>288.63</v>
      </c>
      <c r="N24" s="176">
        <f t="shared" ca="1" si="10"/>
        <v>245.66</v>
      </c>
      <c r="O24" s="177">
        <f t="shared" ca="1" si="11"/>
        <v>40.49</v>
      </c>
      <c r="P24" s="177">
        <f t="shared" ca="1" si="12"/>
        <v>2.48</v>
      </c>
      <c r="Q24" s="177">
        <f t="shared" ca="1" si="13"/>
        <v>0</v>
      </c>
      <c r="R24" s="178">
        <f t="shared" ca="1" si="14"/>
        <v>288.63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288.63</v>
      </c>
      <c r="I25" s="180">
        <f t="shared" ca="1" si="5"/>
        <v>245.66</v>
      </c>
      <c r="J25" s="177">
        <f t="shared" ca="1" si="6"/>
        <v>40.49</v>
      </c>
      <c r="K25" s="177">
        <f t="shared" ca="1" si="7"/>
        <v>2.48</v>
      </c>
      <c r="L25" s="177">
        <f t="shared" ca="1" si="8"/>
        <v>0</v>
      </c>
      <c r="M25" s="178">
        <f t="shared" ca="1" si="9"/>
        <v>288.63</v>
      </c>
      <c r="N25" s="176">
        <f t="shared" ca="1" si="10"/>
        <v>245.66</v>
      </c>
      <c r="O25" s="177">
        <f t="shared" ca="1" si="11"/>
        <v>40.49</v>
      </c>
      <c r="P25" s="177">
        <f t="shared" ca="1" si="12"/>
        <v>2.48</v>
      </c>
      <c r="Q25" s="177">
        <f t="shared" ca="1" si="13"/>
        <v>0</v>
      </c>
      <c r="R25" s="178">
        <f t="shared" ca="1" si="14"/>
        <v>288.63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288.63</v>
      </c>
      <c r="I26" s="180">
        <f t="shared" ca="1" si="5"/>
        <v>245.66</v>
      </c>
      <c r="J26" s="177">
        <f t="shared" ca="1" si="6"/>
        <v>40.49</v>
      </c>
      <c r="K26" s="177">
        <f t="shared" ca="1" si="7"/>
        <v>2.48</v>
      </c>
      <c r="L26" s="177">
        <f t="shared" ca="1" si="8"/>
        <v>0</v>
      </c>
      <c r="M26" s="178">
        <f t="shared" ca="1" si="9"/>
        <v>288.63</v>
      </c>
      <c r="N26" s="176">
        <f t="shared" ca="1" si="10"/>
        <v>245.66</v>
      </c>
      <c r="O26" s="177">
        <f t="shared" ca="1" si="11"/>
        <v>40.49</v>
      </c>
      <c r="P26" s="177">
        <f t="shared" ca="1" si="12"/>
        <v>2.48</v>
      </c>
      <c r="Q26" s="177">
        <f t="shared" ca="1" si="13"/>
        <v>0</v>
      </c>
      <c r="R26" s="178">
        <f t="shared" ca="1" si="14"/>
        <v>288.63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288.63</v>
      </c>
      <c r="I27" s="180">
        <f t="shared" ca="1" si="5"/>
        <v>245.66</v>
      </c>
      <c r="J27" s="177">
        <f t="shared" ca="1" si="6"/>
        <v>40.49</v>
      </c>
      <c r="K27" s="177">
        <f t="shared" ca="1" si="7"/>
        <v>2.48</v>
      </c>
      <c r="L27" s="177">
        <f t="shared" ca="1" si="8"/>
        <v>0</v>
      </c>
      <c r="M27" s="178">
        <f t="shared" ca="1" si="9"/>
        <v>288.63</v>
      </c>
      <c r="N27" s="176">
        <f t="shared" ca="1" si="10"/>
        <v>245.66</v>
      </c>
      <c r="O27" s="177">
        <f t="shared" ca="1" si="11"/>
        <v>40.49</v>
      </c>
      <c r="P27" s="177">
        <f t="shared" ca="1" si="12"/>
        <v>2.48</v>
      </c>
      <c r="Q27" s="177">
        <f t="shared" ca="1" si="13"/>
        <v>0</v>
      </c>
      <c r="R27" s="178">
        <f t="shared" ca="1" si="14"/>
        <v>288.63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288.63</v>
      </c>
      <c r="I28" s="180">
        <f t="shared" ca="1" si="5"/>
        <v>245.66</v>
      </c>
      <c r="J28" s="177">
        <f t="shared" ca="1" si="6"/>
        <v>40.49</v>
      </c>
      <c r="K28" s="177">
        <f t="shared" ca="1" si="7"/>
        <v>2.48</v>
      </c>
      <c r="L28" s="177">
        <f t="shared" ca="1" si="8"/>
        <v>0</v>
      </c>
      <c r="M28" s="178">
        <f t="shared" ca="1" si="9"/>
        <v>288.63</v>
      </c>
      <c r="N28" s="176">
        <f t="shared" ca="1" si="10"/>
        <v>245.66</v>
      </c>
      <c r="O28" s="177">
        <f t="shared" ca="1" si="11"/>
        <v>40.49</v>
      </c>
      <c r="P28" s="177">
        <f t="shared" ca="1" si="12"/>
        <v>2.48</v>
      </c>
      <c r="Q28" s="177">
        <f t="shared" ca="1" si="13"/>
        <v>0</v>
      </c>
      <c r="R28" s="178">
        <f t="shared" ca="1" si="14"/>
        <v>288.63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288.63</v>
      </c>
      <c r="I29" s="180">
        <f t="shared" ca="1" si="5"/>
        <v>245.66</v>
      </c>
      <c r="J29" s="177">
        <f t="shared" ca="1" si="6"/>
        <v>40.49</v>
      </c>
      <c r="K29" s="177">
        <f t="shared" ca="1" si="7"/>
        <v>2.48</v>
      </c>
      <c r="L29" s="177">
        <f t="shared" ca="1" si="8"/>
        <v>0</v>
      </c>
      <c r="M29" s="178">
        <f t="shared" ca="1" si="9"/>
        <v>288.63</v>
      </c>
      <c r="N29" s="176">
        <f t="shared" ca="1" si="10"/>
        <v>245.66</v>
      </c>
      <c r="O29" s="177">
        <f t="shared" ca="1" si="11"/>
        <v>40.49</v>
      </c>
      <c r="P29" s="177">
        <f t="shared" ca="1" si="12"/>
        <v>2.48</v>
      </c>
      <c r="Q29" s="177">
        <f t="shared" ca="1" si="13"/>
        <v>0</v>
      </c>
      <c r="R29" s="178">
        <f t="shared" ca="1" si="14"/>
        <v>288.63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288.63</v>
      </c>
      <c r="I30" s="180">
        <f t="shared" ca="1" si="5"/>
        <v>245.66</v>
      </c>
      <c r="J30" s="177">
        <f t="shared" ca="1" si="6"/>
        <v>40.49</v>
      </c>
      <c r="K30" s="177">
        <f t="shared" ca="1" si="7"/>
        <v>2.48</v>
      </c>
      <c r="L30" s="177">
        <f t="shared" ca="1" si="8"/>
        <v>0</v>
      </c>
      <c r="M30" s="178">
        <f t="shared" ca="1" si="9"/>
        <v>288.63</v>
      </c>
      <c r="N30" s="176">
        <f t="shared" ca="1" si="10"/>
        <v>245.66</v>
      </c>
      <c r="O30" s="177">
        <f t="shared" ca="1" si="11"/>
        <v>40.49</v>
      </c>
      <c r="P30" s="177">
        <f t="shared" ca="1" si="12"/>
        <v>2.48</v>
      </c>
      <c r="Q30" s="177">
        <f t="shared" ca="1" si="13"/>
        <v>0</v>
      </c>
      <c r="R30" s="178">
        <f t="shared" ca="1" si="14"/>
        <v>288.63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288.63</v>
      </c>
      <c r="I31" s="180">
        <f t="shared" ca="1" si="5"/>
        <v>245.66</v>
      </c>
      <c r="J31" s="177">
        <f t="shared" ca="1" si="6"/>
        <v>40.49</v>
      </c>
      <c r="K31" s="177">
        <f t="shared" ca="1" si="7"/>
        <v>2.48</v>
      </c>
      <c r="L31" s="177">
        <f t="shared" ca="1" si="8"/>
        <v>0</v>
      </c>
      <c r="M31" s="178">
        <f t="shared" ca="1" si="9"/>
        <v>288.63</v>
      </c>
      <c r="N31" s="176">
        <f t="shared" ca="1" si="10"/>
        <v>245.66</v>
      </c>
      <c r="O31" s="177">
        <f t="shared" ca="1" si="11"/>
        <v>40.49</v>
      </c>
      <c r="P31" s="177">
        <f t="shared" ca="1" si="12"/>
        <v>2.48</v>
      </c>
      <c r="Q31" s="177">
        <f t="shared" ca="1" si="13"/>
        <v>0</v>
      </c>
      <c r="R31" s="178">
        <f t="shared" ca="1" si="14"/>
        <v>288.63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288.63</v>
      </c>
      <c r="I32" s="180">
        <f t="shared" ca="1" si="5"/>
        <v>245.66</v>
      </c>
      <c r="J32" s="177">
        <f t="shared" ca="1" si="6"/>
        <v>40.49</v>
      </c>
      <c r="K32" s="177">
        <f t="shared" ca="1" si="7"/>
        <v>2.48</v>
      </c>
      <c r="L32" s="177">
        <f t="shared" ca="1" si="8"/>
        <v>0</v>
      </c>
      <c r="M32" s="178">
        <f t="shared" ca="1" si="9"/>
        <v>288.63</v>
      </c>
      <c r="N32" s="176">
        <f t="shared" ca="1" si="10"/>
        <v>245.66</v>
      </c>
      <c r="O32" s="177">
        <f t="shared" ca="1" si="11"/>
        <v>40.49</v>
      </c>
      <c r="P32" s="177">
        <f t="shared" ca="1" si="12"/>
        <v>2.48</v>
      </c>
      <c r="Q32" s="177">
        <f t="shared" ca="1" si="13"/>
        <v>0</v>
      </c>
      <c r="R32" s="178">
        <f t="shared" ca="1" si="14"/>
        <v>288.63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288.63</v>
      </c>
      <c r="I33" s="180">
        <f t="shared" ca="1" si="5"/>
        <v>245.66</v>
      </c>
      <c r="J33" s="177">
        <f t="shared" ca="1" si="6"/>
        <v>40.49</v>
      </c>
      <c r="K33" s="177">
        <f t="shared" ca="1" si="7"/>
        <v>2.48</v>
      </c>
      <c r="L33" s="177">
        <f t="shared" ca="1" si="8"/>
        <v>0</v>
      </c>
      <c r="M33" s="178">
        <f t="shared" ca="1" si="9"/>
        <v>288.63</v>
      </c>
      <c r="N33" s="176">
        <f t="shared" ca="1" si="10"/>
        <v>245.66</v>
      </c>
      <c r="O33" s="177">
        <f t="shared" ca="1" si="11"/>
        <v>40.49</v>
      </c>
      <c r="P33" s="177">
        <f t="shared" ca="1" si="12"/>
        <v>2.48</v>
      </c>
      <c r="Q33" s="177">
        <f t="shared" ca="1" si="13"/>
        <v>0</v>
      </c>
      <c r="R33" s="178">
        <f t="shared" ca="1" si="14"/>
        <v>288.63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288.63</v>
      </c>
      <c r="I34" s="180">
        <f t="shared" ca="1" si="5"/>
        <v>245.66</v>
      </c>
      <c r="J34" s="177">
        <f t="shared" ca="1" si="6"/>
        <v>40.49</v>
      </c>
      <c r="K34" s="177">
        <f t="shared" ca="1" si="7"/>
        <v>2.48</v>
      </c>
      <c r="L34" s="177">
        <f t="shared" ca="1" si="8"/>
        <v>0</v>
      </c>
      <c r="M34" s="178">
        <f t="shared" ca="1" si="9"/>
        <v>288.63</v>
      </c>
      <c r="N34" s="176">
        <f t="shared" ca="1" si="10"/>
        <v>245.66</v>
      </c>
      <c r="O34" s="177">
        <f t="shared" ca="1" si="11"/>
        <v>40.49</v>
      </c>
      <c r="P34" s="177">
        <f t="shared" ca="1" si="12"/>
        <v>2.48</v>
      </c>
      <c r="Q34" s="177">
        <f t="shared" ca="1" si="13"/>
        <v>0</v>
      </c>
      <c r="R34" s="178">
        <f t="shared" ca="1" si="14"/>
        <v>288.63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288.63</v>
      </c>
      <c r="I35" s="180">
        <f t="shared" ca="1" si="5"/>
        <v>245.66</v>
      </c>
      <c r="J35" s="177">
        <f t="shared" ca="1" si="6"/>
        <v>40.49</v>
      </c>
      <c r="K35" s="177">
        <f t="shared" ca="1" si="7"/>
        <v>2.48</v>
      </c>
      <c r="L35" s="177">
        <f t="shared" ca="1" si="8"/>
        <v>0</v>
      </c>
      <c r="M35" s="178">
        <f t="shared" ca="1" si="9"/>
        <v>288.63</v>
      </c>
      <c r="N35" s="176">
        <f t="shared" ca="1" si="10"/>
        <v>245.66</v>
      </c>
      <c r="O35" s="177">
        <f t="shared" ca="1" si="11"/>
        <v>40.49</v>
      </c>
      <c r="P35" s="177">
        <f t="shared" ca="1" si="12"/>
        <v>2.48</v>
      </c>
      <c r="Q35" s="177">
        <f t="shared" ca="1" si="13"/>
        <v>0</v>
      </c>
      <c r="R35" s="178">
        <f t="shared" ca="1" si="14"/>
        <v>288.63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288.63</v>
      </c>
      <c r="I36" s="180">
        <f t="shared" ca="1" si="5"/>
        <v>245.66</v>
      </c>
      <c r="J36" s="177">
        <f t="shared" ca="1" si="6"/>
        <v>40.49</v>
      </c>
      <c r="K36" s="177">
        <f t="shared" ca="1" si="7"/>
        <v>2.48</v>
      </c>
      <c r="L36" s="177">
        <f t="shared" ca="1" si="8"/>
        <v>0</v>
      </c>
      <c r="M36" s="178">
        <f t="shared" ca="1" si="9"/>
        <v>288.63</v>
      </c>
      <c r="N36" s="176">
        <f t="shared" ca="1" si="10"/>
        <v>245.66</v>
      </c>
      <c r="O36" s="177">
        <f t="shared" ca="1" si="11"/>
        <v>40.49</v>
      </c>
      <c r="P36" s="177">
        <f t="shared" ca="1" si="12"/>
        <v>2.48</v>
      </c>
      <c r="Q36" s="177">
        <f t="shared" ca="1" si="13"/>
        <v>0</v>
      </c>
      <c r="R36" s="178">
        <f t="shared" ca="1" si="14"/>
        <v>288.63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288.63</v>
      </c>
      <c r="I37" s="180">
        <f t="shared" ca="1" si="5"/>
        <v>245.66</v>
      </c>
      <c r="J37" s="177">
        <f t="shared" ca="1" si="6"/>
        <v>40.49</v>
      </c>
      <c r="K37" s="177">
        <f t="shared" ca="1" si="7"/>
        <v>2.48</v>
      </c>
      <c r="L37" s="177">
        <f t="shared" ca="1" si="8"/>
        <v>0</v>
      </c>
      <c r="M37" s="178">
        <f t="shared" ca="1" si="9"/>
        <v>288.63</v>
      </c>
      <c r="N37" s="176">
        <f t="shared" ca="1" si="10"/>
        <v>245.66</v>
      </c>
      <c r="O37" s="177">
        <f t="shared" ca="1" si="11"/>
        <v>40.49</v>
      </c>
      <c r="P37" s="177">
        <f t="shared" ca="1" si="12"/>
        <v>2.48</v>
      </c>
      <c r="Q37" s="177">
        <f t="shared" ca="1" si="13"/>
        <v>0</v>
      </c>
      <c r="R37" s="178">
        <f t="shared" ca="1" si="14"/>
        <v>288.63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288.63</v>
      </c>
      <c r="I38" s="180">
        <f t="shared" ca="1" si="5"/>
        <v>245.66</v>
      </c>
      <c r="J38" s="177">
        <f t="shared" ca="1" si="6"/>
        <v>40.49</v>
      </c>
      <c r="K38" s="177">
        <f t="shared" ca="1" si="7"/>
        <v>2.48</v>
      </c>
      <c r="L38" s="177">
        <f t="shared" ca="1" si="8"/>
        <v>0</v>
      </c>
      <c r="M38" s="178">
        <f t="shared" ca="1" si="9"/>
        <v>288.63</v>
      </c>
      <c r="N38" s="176">
        <f t="shared" ca="1" si="10"/>
        <v>245.66</v>
      </c>
      <c r="O38" s="177">
        <f t="shared" ca="1" si="11"/>
        <v>40.49</v>
      </c>
      <c r="P38" s="177">
        <f t="shared" ca="1" si="12"/>
        <v>2.48</v>
      </c>
      <c r="Q38" s="177">
        <f t="shared" ca="1" si="13"/>
        <v>0</v>
      </c>
      <c r="R38" s="178">
        <f t="shared" ca="1" si="14"/>
        <v>288.63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288.63</v>
      </c>
      <c r="I39" s="180">
        <f t="shared" ca="1" si="5"/>
        <v>245.66</v>
      </c>
      <c r="J39" s="177">
        <f t="shared" ca="1" si="6"/>
        <v>40.49</v>
      </c>
      <c r="K39" s="177">
        <f t="shared" ca="1" si="7"/>
        <v>2.48</v>
      </c>
      <c r="L39" s="177">
        <f t="shared" ca="1" si="8"/>
        <v>0</v>
      </c>
      <c r="M39" s="178">
        <f t="shared" ca="1" si="9"/>
        <v>288.63</v>
      </c>
      <c r="N39" s="176">
        <f t="shared" ca="1" si="10"/>
        <v>245.66</v>
      </c>
      <c r="O39" s="177">
        <f t="shared" ca="1" si="11"/>
        <v>40.49</v>
      </c>
      <c r="P39" s="177">
        <f t="shared" ca="1" si="12"/>
        <v>2.48</v>
      </c>
      <c r="Q39" s="177">
        <f t="shared" ca="1" si="13"/>
        <v>0</v>
      </c>
      <c r="R39" s="178">
        <f t="shared" ca="1" si="14"/>
        <v>288.63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288.63</v>
      </c>
      <c r="I40" s="180">
        <f t="shared" ca="1" si="5"/>
        <v>245.66</v>
      </c>
      <c r="J40" s="177">
        <f t="shared" ca="1" si="6"/>
        <v>40.49</v>
      </c>
      <c r="K40" s="177">
        <f t="shared" ca="1" si="7"/>
        <v>2.48</v>
      </c>
      <c r="L40" s="177">
        <f t="shared" ca="1" si="8"/>
        <v>0</v>
      </c>
      <c r="M40" s="178">
        <f t="shared" ca="1" si="9"/>
        <v>288.63</v>
      </c>
      <c r="N40" s="176">
        <f t="shared" ca="1" si="10"/>
        <v>245.66</v>
      </c>
      <c r="O40" s="177">
        <f t="shared" ca="1" si="11"/>
        <v>40.49</v>
      </c>
      <c r="P40" s="177">
        <f t="shared" ca="1" si="12"/>
        <v>2.48</v>
      </c>
      <c r="Q40" s="177">
        <f t="shared" ca="1" si="13"/>
        <v>0</v>
      </c>
      <c r="R40" s="178">
        <f t="shared" ca="1" si="14"/>
        <v>288.63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288.63</v>
      </c>
      <c r="I41" s="180">
        <f t="shared" ca="1" si="5"/>
        <v>245.66</v>
      </c>
      <c r="J41" s="177">
        <f t="shared" ca="1" si="6"/>
        <v>40.49</v>
      </c>
      <c r="K41" s="177">
        <f t="shared" ca="1" si="7"/>
        <v>2.48</v>
      </c>
      <c r="L41" s="177">
        <f t="shared" ca="1" si="8"/>
        <v>0</v>
      </c>
      <c r="M41" s="178">
        <f t="shared" ca="1" si="9"/>
        <v>288.63</v>
      </c>
      <c r="N41" s="176">
        <f t="shared" ca="1" si="10"/>
        <v>245.66</v>
      </c>
      <c r="O41" s="177">
        <f t="shared" ca="1" si="11"/>
        <v>40.49</v>
      </c>
      <c r="P41" s="177">
        <f t="shared" ca="1" si="12"/>
        <v>2.48</v>
      </c>
      <c r="Q41" s="177">
        <f t="shared" ca="1" si="13"/>
        <v>0</v>
      </c>
      <c r="R41" s="178">
        <f t="shared" ca="1" si="14"/>
        <v>288.63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288.63</v>
      </c>
      <c r="I42" s="180">
        <f t="shared" ca="1" si="5"/>
        <v>245.66</v>
      </c>
      <c r="J42" s="177">
        <f t="shared" ca="1" si="6"/>
        <v>40.49</v>
      </c>
      <c r="K42" s="177">
        <f t="shared" ca="1" si="7"/>
        <v>2.48</v>
      </c>
      <c r="L42" s="177">
        <f t="shared" ca="1" si="8"/>
        <v>0</v>
      </c>
      <c r="M42" s="178">
        <f t="shared" ca="1" si="9"/>
        <v>288.63</v>
      </c>
      <c r="N42" s="176">
        <f t="shared" ca="1" si="10"/>
        <v>245.66</v>
      </c>
      <c r="O42" s="177">
        <f t="shared" ca="1" si="11"/>
        <v>40.49</v>
      </c>
      <c r="P42" s="177">
        <f t="shared" ca="1" si="12"/>
        <v>2.48</v>
      </c>
      <c r="Q42" s="177">
        <f t="shared" ca="1" si="13"/>
        <v>0</v>
      </c>
      <c r="R42" s="178">
        <f t="shared" ca="1" si="14"/>
        <v>288.63</v>
      </c>
      <c r="W42" s="47"/>
      <c r="X42" s="47">
        <v>42</v>
      </c>
    </row>
    <row r="43" spans="1:24">
      <c r="A43" s="62" t="s">
        <v>85</v>
      </c>
      <c r="B43" s="171">
        <f t="shared" ca="1" si="3"/>
        <v>378.75</v>
      </c>
      <c r="C43" s="176">
        <f t="shared" ca="1" si="15"/>
        <v>282.54749999999996</v>
      </c>
      <c r="D43" s="177">
        <f t="shared" ca="1" si="15"/>
        <v>91.013625000000005</v>
      </c>
      <c r="E43" s="177">
        <f t="shared" ca="1" si="15"/>
        <v>5.1888750000000003</v>
      </c>
      <c r="F43" s="178">
        <f t="shared" ca="1" si="15"/>
        <v>0</v>
      </c>
      <c r="G43" s="179">
        <f t="shared" ca="1" si="1"/>
        <v>0</v>
      </c>
      <c r="H43" s="179">
        <f t="shared" ca="1" si="2"/>
        <v>314.89999999999998</v>
      </c>
      <c r="I43" s="180">
        <f t="shared" ca="1" si="5"/>
        <v>272</v>
      </c>
      <c r="J43" s="177">
        <f t="shared" ca="1" si="6"/>
        <v>40.43</v>
      </c>
      <c r="K43" s="177">
        <f t="shared" ca="1" si="7"/>
        <v>2.4700000000000002</v>
      </c>
      <c r="L43" s="177">
        <f t="shared" ca="1" si="8"/>
        <v>0</v>
      </c>
      <c r="M43" s="178">
        <f t="shared" ca="1" si="9"/>
        <v>314.90000000000003</v>
      </c>
      <c r="N43" s="176">
        <f t="shared" ca="1" si="10"/>
        <v>271.99999999999994</v>
      </c>
      <c r="O43" s="177">
        <f t="shared" ca="1" si="11"/>
        <v>40.429999999999993</v>
      </c>
      <c r="P43" s="177">
        <f t="shared" ca="1" si="12"/>
        <v>2.4699999999999998</v>
      </c>
      <c r="Q43" s="177">
        <f t="shared" ca="1" si="13"/>
        <v>0</v>
      </c>
      <c r="R43" s="178">
        <f t="shared" ca="1" si="14"/>
        <v>314.89999999999998</v>
      </c>
      <c r="W43" s="47"/>
      <c r="X43" s="47">
        <v>43</v>
      </c>
    </row>
    <row r="44" spans="1:24">
      <c r="A44" s="62" t="s">
        <v>86</v>
      </c>
      <c r="B44" s="171">
        <f t="shared" ca="1" si="3"/>
        <v>378.75</v>
      </c>
      <c r="C44" s="176">
        <f t="shared" ca="1" si="15"/>
        <v>282.54749999999996</v>
      </c>
      <c r="D44" s="177">
        <f t="shared" ca="1" si="15"/>
        <v>91.013625000000005</v>
      </c>
      <c r="E44" s="177">
        <f t="shared" ca="1" si="15"/>
        <v>5.1888750000000003</v>
      </c>
      <c r="F44" s="178">
        <f t="shared" ca="1" si="15"/>
        <v>0</v>
      </c>
      <c r="G44" s="179">
        <f t="shared" ca="1" si="1"/>
        <v>0</v>
      </c>
      <c r="H44" s="179">
        <f t="shared" ca="1" si="2"/>
        <v>325.62</v>
      </c>
      <c r="I44" s="180">
        <f t="shared" ca="1" si="5"/>
        <v>278.7</v>
      </c>
      <c r="J44" s="177">
        <f t="shared" ca="1" si="6"/>
        <v>44.39</v>
      </c>
      <c r="K44" s="177">
        <f t="shared" ca="1" si="7"/>
        <v>2.5299999999999998</v>
      </c>
      <c r="L44" s="177">
        <f t="shared" ca="1" si="8"/>
        <v>0</v>
      </c>
      <c r="M44" s="178">
        <f t="shared" ca="1" si="9"/>
        <v>325.61999999999995</v>
      </c>
      <c r="N44" s="176">
        <f t="shared" ca="1" si="10"/>
        <v>278.70000000000005</v>
      </c>
      <c r="O44" s="177">
        <f t="shared" ca="1" si="11"/>
        <v>44.390000000000008</v>
      </c>
      <c r="P44" s="177">
        <f t="shared" ca="1" si="12"/>
        <v>2.5300000000000002</v>
      </c>
      <c r="Q44" s="177">
        <f t="shared" ca="1" si="13"/>
        <v>0</v>
      </c>
      <c r="R44" s="178">
        <f t="shared" ca="1" si="14"/>
        <v>325.62</v>
      </c>
      <c r="W44" s="47"/>
      <c r="X44" s="47">
        <v>44</v>
      </c>
    </row>
    <row r="45" spans="1:24">
      <c r="A45" s="62" t="s">
        <v>87</v>
      </c>
      <c r="B45" s="171">
        <f t="shared" ca="1" si="3"/>
        <v>393.62</v>
      </c>
      <c r="C45" s="176">
        <f t="shared" ca="1" si="15"/>
        <v>293.64051999999998</v>
      </c>
      <c r="D45" s="177">
        <f t="shared" ca="1" si="15"/>
        <v>94.586886000000007</v>
      </c>
      <c r="E45" s="177">
        <f t="shared" ca="1" si="15"/>
        <v>5.3925939999999999</v>
      </c>
      <c r="F45" s="178">
        <f t="shared" ca="1" si="15"/>
        <v>0</v>
      </c>
      <c r="G45" s="179">
        <f t="shared" ca="1" si="1"/>
        <v>0</v>
      </c>
      <c r="H45" s="179">
        <f t="shared" ca="1" si="2"/>
        <v>330.72</v>
      </c>
      <c r="I45" s="180">
        <f t="shared" ca="1" si="5"/>
        <v>279.22000000000003</v>
      </c>
      <c r="J45" s="177">
        <f t="shared" ca="1" si="6"/>
        <v>48.99</v>
      </c>
      <c r="K45" s="177">
        <f t="shared" ca="1" si="7"/>
        <v>2.52</v>
      </c>
      <c r="L45" s="177">
        <f t="shared" ca="1" si="8"/>
        <v>0</v>
      </c>
      <c r="M45" s="178">
        <f t="shared" ca="1" si="9"/>
        <v>330.73</v>
      </c>
      <c r="N45" s="176">
        <f t="shared" ca="1" si="10"/>
        <v>279.21155746379225</v>
      </c>
      <c r="O45" s="177">
        <f t="shared" ca="1" si="11"/>
        <v>48.988518731291386</v>
      </c>
      <c r="P45" s="177">
        <f t="shared" ca="1" si="12"/>
        <v>2.519923804916397</v>
      </c>
      <c r="Q45" s="177">
        <f t="shared" ca="1" si="13"/>
        <v>0</v>
      </c>
      <c r="R45" s="178">
        <f t="shared" ca="1" si="14"/>
        <v>330.72</v>
      </c>
      <c r="W45" s="47"/>
      <c r="X45" s="47">
        <v>45</v>
      </c>
    </row>
    <row r="46" spans="1:24">
      <c r="A46" s="62" t="s">
        <v>88</v>
      </c>
      <c r="B46" s="171">
        <f t="shared" ca="1" si="3"/>
        <v>393.62</v>
      </c>
      <c r="C46" s="176">
        <f t="shared" ca="1" si="15"/>
        <v>293.64051999999998</v>
      </c>
      <c r="D46" s="177">
        <f t="shared" ca="1" si="15"/>
        <v>94.586886000000007</v>
      </c>
      <c r="E46" s="177">
        <f t="shared" ca="1" si="15"/>
        <v>5.3925939999999999</v>
      </c>
      <c r="F46" s="178">
        <f t="shared" ca="1" si="15"/>
        <v>0</v>
      </c>
      <c r="G46" s="179">
        <f t="shared" ca="1" si="1"/>
        <v>0</v>
      </c>
      <c r="H46" s="179">
        <f t="shared" ca="1" si="2"/>
        <v>330.72</v>
      </c>
      <c r="I46" s="180">
        <f t="shared" ca="1" si="5"/>
        <v>279.22000000000003</v>
      </c>
      <c r="J46" s="177">
        <f t="shared" ca="1" si="6"/>
        <v>48.99</v>
      </c>
      <c r="K46" s="177">
        <f t="shared" ca="1" si="7"/>
        <v>2.52</v>
      </c>
      <c r="L46" s="177">
        <f t="shared" ca="1" si="8"/>
        <v>0</v>
      </c>
      <c r="M46" s="178">
        <f t="shared" ca="1" si="9"/>
        <v>330.73</v>
      </c>
      <c r="N46" s="176">
        <f t="shared" ca="1" si="10"/>
        <v>279.21155746379225</v>
      </c>
      <c r="O46" s="177">
        <f t="shared" ca="1" si="11"/>
        <v>48.988518731291386</v>
      </c>
      <c r="P46" s="177">
        <f t="shared" ca="1" si="12"/>
        <v>2.519923804916397</v>
      </c>
      <c r="Q46" s="177">
        <f t="shared" ca="1" si="13"/>
        <v>0</v>
      </c>
      <c r="R46" s="178">
        <f t="shared" ca="1" si="14"/>
        <v>330.72</v>
      </c>
      <c r="W46" s="47"/>
      <c r="X46" s="47">
        <v>46</v>
      </c>
    </row>
    <row r="47" spans="1:24">
      <c r="A47" s="62" t="s">
        <v>89</v>
      </c>
      <c r="B47" s="171">
        <f t="shared" ca="1" si="3"/>
        <v>408.49</v>
      </c>
      <c r="C47" s="176">
        <f t="shared" ca="1" si="15"/>
        <v>304.73354</v>
      </c>
      <c r="D47" s="177">
        <f t="shared" ca="1" si="15"/>
        <v>98.160147000000009</v>
      </c>
      <c r="E47" s="177">
        <f t="shared" ca="1" si="15"/>
        <v>5.5963130000000003</v>
      </c>
      <c r="F47" s="178">
        <f t="shared" ca="1" si="15"/>
        <v>0</v>
      </c>
      <c r="G47" s="179">
        <f t="shared" ca="1" si="1"/>
        <v>0</v>
      </c>
      <c r="H47" s="179">
        <f t="shared" ca="1" si="2"/>
        <v>341.61</v>
      </c>
      <c r="I47" s="180">
        <f t="shared" ca="1" si="5"/>
        <v>285</v>
      </c>
      <c r="J47" s="177">
        <f t="shared" ca="1" si="6"/>
        <v>53.56</v>
      </c>
      <c r="K47" s="177">
        <f t="shared" ca="1" si="7"/>
        <v>3.05</v>
      </c>
      <c r="L47" s="177">
        <f t="shared" ca="1" si="8"/>
        <v>0</v>
      </c>
      <c r="M47" s="178">
        <f t="shared" ca="1" si="9"/>
        <v>341.61</v>
      </c>
      <c r="N47" s="176">
        <f t="shared" ca="1" si="10"/>
        <v>285</v>
      </c>
      <c r="O47" s="177">
        <f t="shared" ca="1" si="11"/>
        <v>53.56</v>
      </c>
      <c r="P47" s="177">
        <f t="shared" ca="1" si="12"/>
        <v>3.05</v>
      </c>
      <c r="Q47" s="177">
        <f t="shared" ca="1" si="13"/>
        <v>0</v>
      </c>
      <c r="R47" s="178">
        <f t="shared" ca="1" si="14"/>
        <v>341.61</v>
      </c>
      <c r="W47" s="47"/>
      <c r="X47" s="47">
        <v>47</v>
      </c>
    </row>
    <row r="48" spans="1:24">
      <c r="A48" s="62" t="s">
        <v>90</v>
      </c>
      <c r="B48" s="171">
        <f t="shared" ca="1" si="3"/>
        <v>408.49</v>
      </c>
      <c r="C48" s="176">
        <f t="shared" ca="1" si="15"/>
        <v>304.73354</v>
      </c>
      <c r="D48" s="177">
        <f t="shared" ca="1" si="15"/>
        <v>98.160147000000009</v>
      </c>
      <c r="E48" s="177">
        <f t="shared" ca="1" si="15"/>
        <v>5.5963130000000003</v>
      </c>
      <c r="F48" s="178">
        <f t="shared" ca="1" si="15"/>
        <v>0</v>
      </c>
      <c r="G48" s="179">
        <f t="shared" ca="1" si="1"/>
        <v>0</v>
      </c>
      <c r="H48" s="179">
        <f t="shared" ca="1" si="2"/>
        <v>341.61</v>
      </c>
      <c r="I48" s="180">
        <f t="shared" ca="1" si="5"/>
        <v>285</v>
      </c>
      <c r="J48" s="177">
        <f t="shared" ca="1" si="6"/>
        <v>53.56</v>
      </c>
      <c r="K48" s="177">
        <f t="shared" ca="1" si="7"/>
        <v>3.05</v>
      </c>
      <c r="L48" s="177">
        <f t="shared" ca="1" si="8"/>
        <v>0</v>
      </c>
      <c r="M48" s="178">
        <f t="shared" ca="1" si="9"/>
        <v>341.61</v>
      </c>
      <c r="N48" s="176">
        <f t="shared" ca="1" si="10"/>
        <v>285</v>
      </c>
      <c r="O48" s="177">
        <f t="shared" ca="1" si="11"/>
        <v>53.56</v>
      </c>
      <c r="P48" s="177">
        <f t="shared" ca="1" si="12"/>
        <v>3.05</v>
      </c>
      <c r="Q48" s="177">
        <f t="shared" ca="1" si="13"/>
        <v>0</v>
      </c>
      <c r="R48" s="178">
        <f t="shared" ca="1" si="14"/>
        <v>341.61</v>
      </c>
      <c r="W48" s="47"/>
      <c r="X48" s="47">
        <v>48</v>
      </c>
    </row>
    <row r="49" spans="1:24">
      <c r="A49" s="62" t="s">
        <v>91</v>
      </c>
      <c r="B49" s="171">
        <f t="shared" ca="1" si="3"/>
        <v>423.37</v>
      </c>
      <c r="C49" s="176">
        <f t="shared" ca="1" si="15"/>
        <v>315.83402000000001</v>
      </c>
      <c r="D49" s="177">
        <f t="shared" ca="1" si="15"/>
        <v>101.73581100000001</v>
      </c>
      <c r="E49" s="177">
        <f t="shared" ca="1" si="15"/>
        <v>5.8001690000000004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352.5</v>
      </c>
      <c r="I49" s="180">
        <f t="shared" ca="1" si="5"/>
        <v>281</v>
      </c>
      <c r="J49" s="177">
        <f t="shared" ca="1" si="6"/>
        <v>67.64</v>
      </c>
      <c r="K49" s="177">
        <f t="shared" ca="1" si="7"/>
        <v>3.86</v>
      </c>
      <c r="L49" s="177">
        <f t="shared" ca="1" si="8"/>
        <v>0</v>
      </c>
      <c r="M49" s="178">
        <f t="shared" ca="1" si="9"/>
        <v>352.5</v>
      </c>
      <c r="N49" s="176">
        <f t="shared" ca="1" si="10"/>
        <v>281</v>
      </c>
      <c r="O49" s="177">
        <f t="shared" ca="1" si="11"/>
        <v>67.64</v>
      </c>
      <c r="P49" s="177">
        <f t="shared" ca="1" si="12"/>
        <v>3.86</v>
      </c>
      <c r="Q49" s="177">
        <f t="shared" ca="1" si="13"/>
        <v>0</v>
      </c>
      <c r="R49" s="178">
        <f t="shared" ca="1" si="14"/>
        <v>352.5</v>
      </c>
      <c r="W49" s="47"/>
      <c r="X49" s="47">
        <v>49</v>
      </c>
    </row>
    <row r="50" spans="1:24">
      <c r="A50" s="62" t="s">
        <v>92</v>
      </c>
      <c r="B50" s="171">
        <f t="shared" ca="1" si="3"/>
        <v>423.37</v>
      </c>
      <c r="C50" s="176">
        <f t="shared" ca="1" si="15"/>
        <v>315.83402000000001</v>
      </c>
      <c r="D50" s="177">
        <f t="shared" ca="1" si="15"/>
        <v>101.73581100000001</v>
      </c>
      <c r="E50" s="177">
        <f t="shared" ca="1" si="15"/>
        <v>5.8001690000000004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348.65</v>
      </c>
      <c r="I50" s="180">
        <f t="shared" ca="1" si="5"/>
        <v>281</v>
      </c>
      <c r="J50" s="177">
        <f t="shared" ca="1" si="6"/>
        <v>64</v>
      </c>
      <c r="K50" s="177">
        <f t="shared" ca="1" si="7"/>
        <v>3.65</v>
      </c>
      <c r="L50" s="177">
        <f t="shared" ca="1" si="8"/>
        <v>0</v>
      </c>
      <c r="M50" s="178">
        <f t="shared" ca="1" si="9"/>
        <v>348.65</v>
      </c>
      <c r="N50" s="176">
        <f t="shared" ca="1" si="10"/>
        <v>281</v>
      </c>
      <c r="O50" s="177">
        <f t="shared" ca="1" si="11"/>
        <v>64</v>
      </c>
      <c r="P50" s="177">
        <f t="shared" ca="1" si="12"/>
        <v>3.65</v>
      </c>
      <c r="Q50" s="177">
        <f t="shared" ca="1" si="13"/>
        <v>0</v>
      </c>
      <c r="R50" s="178">
        <f t="shared" ca="1" si="14"/>
        <v>348.65</v>
      </c>
      <c r="W50" s="47"/>
      <c r="X50" s="47">
        <v>50</v>
      </c>
    </row>
    <row r="51" spans="1:24">
      <c r="A51" s="62" t="s">
        <v>93</v>
      </c>
      <c r="B51" s="171">
        <f t="shared" ca="1" si="3"/>
        <v>438.23</v>
      </c>
      <c r="C51" s="176">
        <f t="shared" ca="1" si="15"/>
        <v>326.91958</v>
      </c>
      <c r="D51" s="177">
        <f t="shared" ca="1" si="15"/>
        <v>105.30666900000001</v>
      </c>
      <c r="E51" s="177">
        <f t="shared" ca="1" si="15"/>
        <v>6.0037510000000012</v>
      </c>
      <c r="F51" s="178">
        <f t="shared" ca="1" si="15"/>
        <v>0</v>
      </c>
      <c r="G51" s="179">
        <f t="shared" ca="1" si="1"/>
        <v>0</v>
      </c>
      <c r="H51" s="179">
        <f t="shared" ca="1" si="2"/>
        <v>359.53</v>
      </c>
      <c r="I51" s="180">
        <f t="shared" ca="1" si="5"/>
        <v>281</v>
      </c>
      <c r="J51" s="177">
        <f t="shared" ca="1" si="6"/>
        <v>74.290000000000006</v>
      </c>
      <c r="K51" s="177">
        <f t="shared" ca="1" si="7"/>
        <v>4.24</v>
      </c>
      <c r="L51" s="177">
        <f t="shared" ca="1" si="8"/>
        <v>0</v>
      </c>
      <c r="M51" s="178">
        <f t="shared" ca="1" si="9"/>
        <v>359.53000000000003</v>
      </c>
      <c r="N51" s="176">
        <f t="shared" ca="1" si="10"/>
        <v>280.99999999999994</v>
      </c>
      <c r="O51" s="177">
        <f t="shared" ca="1" si="11"/>
        <v>74.289999999999992</v>
      </c>
      <c r="P51" s="177">
        <f t="shared" ca="1" si="12"/>
        <v>4.2399999999999993</v>
      </c>
      <c r="Q51" s="177">
        <f t="shared" ca="1" si="13"/>
        <v>0</v>
      </c>
      <c r="R51" s="178">
        <f t="shared" ca="1" si="14"/>
        <v>359.53</v>
      </c>
      <c r="W51" s="47"/>
      <c r="X51" s="47">
        <v>51</v>
      </c>
    </row>
    <row r="52" spans="1:24">
      <c r="A52" s="62" t="s">
        <v>94</v>
      </c>
      <c r="B52" s="171">
        <f t="shared" ca="1" si="3"/>
        <v>438.23</v>
      </c>
      <c r="C52" s="176">
        <f t="shared" ca="1" si="15"/>
        <v>326.91958</v>
      </c>
      <c r="D52" s="177">
        <f t="shared" ca="1" si="15"/>
        <v>105.30666900000001</v>
      </c>
      <c r="E52" s="177">
        <f t="shared" ca="1" si="15"/>
        <v>6.0037510000000012</v>
      </c>
      <c r="F52" s="178">
        <f t="shared" ca="1" si="15"/>
        <v>0</v>
      </c>
      <c r="G52" s="179">
        <f t="shared" ca="1" si="1"/>
        <v>0</v>
      </c>
      <c r="H52" s="179">
        <f t="shared" ca="1" si="2"/>
        <v>362.24</v>
      </c>
      <c r="I52" s="180">
        <f t="shared" ca="1" si="5"/>
        <v>281</v>
      </c>
      <c r="J52" s="177">
        <f t="shared" ca="1" si="6"/>
        <v>76.86</v>
      </c>
      <c r="K52" s="177">
        <f t="shared" ca="1" si="7"/>
        <v>4.38</v>
      </c>
      <c r="L52" s="177">
        <f t="shared" ca="1" si="8"/>
        <v>0</v>
      </c>
      <c r="M52" s="178">
        <f t="shared" ca="1" si="9"/>
        <v>362.24</v>
      </c>
      <c r="N52" s="176">
        <f t="shared" ca="1" si="10"/>
        <v>281</v>
      </c>
      <c r="O52" s="177">
        <f t="shared" ca="1" si="11"/>
        <v>76.86</v>
      </c>
      <c r="P52" s="177">
        <f t="shared" ca="1" si="12"/>
        <v>4.38</v>
      </c>
      <c r="Q52" s="177">
        <f t="shared" ca="1" si="13"/>
        <v>0</v>
      </c>
      <c r="R52" s="178">
        <f t="shared" ca="1" si="14"/>
        <v>362.24</v>
      </c>
      <c r="W52" s="47"/>
      <c r="X52" s="47">
        <v>52</v>
      </c>
    </row>
    <row r="53" spans="1:24">
      <c r="A53" s="62" t="s">
        <v>95</v>
      </c>
      <c r="B53" s="171">
        <f t="shared" ca="1" si="3"/>
        <v>453.1</v>
      </c>
      <c r="C53" s="176">
        <f t="shared" ca="1" si="15"/>
        <v>338.01260000000002</v>
      </c>
      <c r="D53" s="177">
        <f t="shared" ca="1" si="15"/>
        <v>108.87993000000002</v>
      </c>
      <c r="E53" s="177">
        <f t="shared" ca="1" si="15"/>
        <v>6.2074700000000007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362.24</v>
      </c>
      <c r="I53" s="180">
        <f t="shared" ca="1" si="5"/>
        <v>281</v>
      </c>
      <c r="J53" s="177">
        <f t="shared" ca="1" si="6"/>
        <v>76.86</v>
      </c>
      <c r="K53" s="177">
        <f t="shared" ca="1" si="7"/>
        <v>4.38</v>
      </c>
      <c r="L53" s="177">
        <f t="shared" ca="1" si="8"/>
        <v>0</v>
      </c>
      <c r="M53" s="178">
        <f t="shared" ca="1" si="9"/>
        <v>362.24</v>
      </c>
      <c r="N53" s="176">
        <f t="shared" ca="1" si="10"/>
        <v>281</v>
      </c>
      <c r="O53" s="177">
        <f t="shared" ca="1" si="11"/>
        <v>76.86</v>
      </c>
      <c r="P53" s="177">
        <f t="shared" ca="1" si="12"/>
        <v>4.38</v>
      </c>
      <c r="Q53" s="177">
        <f t="shared" ca="1" si="13"/>
        <v>0</v>
      </c>
      <c r="R53" s="178">
        <f t="shared" ca="1" si="14"/>
        <v>362.24</v>
      </c>
      <c r="W53" s="47"/>
      <c r="X53" s="47">
        <v>53</v>
      </c>
    </row>
    <row r="54" spans="1:24">
      <c r="A54" s="62" t="s">
        <v>96</v>
      </c>
      <c r="B54" s="171">
        <f t="shared" ca="1" si="3"/>
        <v>453.1</v>
      </c>
      <c r="C54" s="176">
        <f t="shared" ca="1" si="15"/>
        <v>338.01260000000002</v>
      </c>
      <c r="D54" s="177">
        <f t="shared" ca="1" si="15"/>
        <v>108.87993000000002</v>
      </c>
      <c r="E54" s="177">
        <f t="shared" ca="1" si="15"/>
        <v>6.2074700000000007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362.24</v>
      </c>
      <c r="I54" s="180">
        <f t="shared" ca="1" si="5"/>
        <v>281</v>
      </c>
      <c r="J54" s="177">
        <f t="shared" ca="1" si="6"/>
        <v>76.86</v>
      </c>
      <c r="K54" s="177">
        <f t="shared" ca="1" si="7"/>
        <v>4.38</v>
      </c>
      <c r="L54" s="177">
        <f t="shared" ca="1" si="8"/>
        <v>0</v>
      </c>
      <c r="M54" s="178">
        <f t="shared" ca="1" si="9"/>
        <v>362.24</v>
      </c>
      <c r="N54" s="176">
        <f t="shared" ca="1" si="10"/>
        <v>281</v>
      </c>
      <c r="O54" s="177">
        <f t="shared" ca="1" si="11"/>
        <v>76.86</v>
      </c>
      <c r="P54" s="177">
        <f t="shared" ca="1" si="12"/>
        <v>4.38</v>
      </c>
      <c r="Q54" s="177">
        <f t="shared" ca="1" si="13"/>
        <v>0</v>
      </c>
      <c r="R54" s="178">
        <f t="shared" ca="1" si="14"/>
        <v>362.24</v>
      </c>
      <c r="W54" s="47"/>
      <c r="X54" s="47">
        <v>54</v>
      </c>
    </row>
    <row r="55" spans="1:24">
      <c r="A55" s="62" t="s">
        <v>97</v>
      </c>
      <c r="B55" s="171">
        <f t="shared" ca="1" si="3"/>
        <v>467.98</v>
      </c>
      <c r="C55" s="176">
        <f t="shared" ca="1" si="15"/>
        <v>349.11307999999997</v>
      </c>
      <c r="D55" s="177">
        <f t="shared" ca="1" si="15"/>
        <v>112.45559400000002</v>
      </c>
      <c r="E55" s="177">
        <f t="shared" ca="1" si="15"/>
        <v>6.4113259999999999</v>
      </c>
      <c r="F55" s="178">
        <f t="shared" ca="1" si="15"/>
        <v>0</v>
      </c>
      <c r="G55" s="179">
        <f t="shared" ca="1" si="1"/>
        <v>0</v>
      </c>
      <c r="H55" s="179">
        <f t="shared" ca="1" si="2"/>
        <v>362.24</v>
      </c>
      <c r="I55" s="180">
        <f t="shared" ca="1" si="5"/>
        <v>276.17</v>
      </c>
      <c r="J55" s="177">
        <f t="shared" ca="1" si="6"/>
        <v>83.54</v>
      </c>
      <c r="K55" s="177">
        <f t="shared" ca="1" si="7"/>
        <v>2.5299999999999998</v>
      </c>
      <c r="L55" s="177">
        <f t="shared" ca="1" si="8"/>
        <v>0</v>
      </c>
      <c r="M55" s="178">
        <f t="shared" ca="1" si="9"/>
        <v>362.24</v>
      </c>
      <c r="N55" s="176">
        <f t="shared" ca="1" si="10"/>
        <v>276.17</v>
      </c>
      <c r="O55" s="177">
        <f t="shared" ca="1" si="11"/>
        <v>83.54</v>
      </c>
      <c r="P55" s="177">
        <f t="shared" ca="1" si="12"/>
        <v>2.5299999999999998</v>
      </c>
      <c r="Q55" s="177">
        <f t="shared" ca="1" si="13"/>
        <v>0</v>
      </c>
      <c r="R55" s="178">
        <f t="shared" ca="1" si="14"/>
        <v>362.24</v>
      </c>
      <c r="W55" s="47"/>
      <c r="X55" s="47">
        <v>55</v>
      </c>
    </row>
    <row r="56" spans="1:24">
      <c r="A56" s="62" t="s">
        <v>98</v>
      </c>
      <c r="B56" s="171">
        <f t="shared" ca="1" si="3"/>
        <v>467.98</v>
      </c>
      <c r="C56" s="176">
        <f t="shared" ca="1" si="15"/>
        <v>349.11307999999997</v>
      </c>
      <c r="D56" s="177">
        <f t="shared" ca="1" si="15"/>
        <v>112.45559400000002</v>
      </c>
      <c r="E56" s="177">
        <f t="shared" ca="1" si="15"/>
        <v>6.4113259999999999</v>
      </c>
      <c r="F56" s="178">
        <f t="shared" ca="1" si="15"/>
        <v>0</v>
      </c>
      <c r="G56" s="179">
        <f t="shared" ca="1" si="1"/>
        <v>0</v>
      </c>
      <c r="H56" s="179">
        <f t="shared" ca="1" si="2"/>
        <v>362.24</v>
      </c>
      <c r="I56" s="180">
        <f t="shared" ca="1" si="5"/>
        <v>276.17</v>
      </c>
      <c r="J56" s="177">
        <f t="shared" ca="1" si="6"/>
        <v>83.54</v>
      </c>
      <c r="K56" s="177">
        <f t="shared" ca="1" si="7"/>
        <v>2.5299999999999998</v>
      </c>
      <c r="L56" s="177">
        <f t="shared" ca="1" si="8"/>
        <v>0</v>
      </c>
      <c r="M56" s="178">
        <f t="shared" ca="1" si="9"/>
        <v>362.24</v>
      </c>
      <c r="N56" s="176">
        <f t="shared" ca="1" si="10"/>
        <v>276.17</v>
      </c>
      <c r="O56" s="177">
        <f t="shared" ca="1" si="11"/>
        <v>83.54</v>
      </c>
      <c r="P56" s="177">
        <f t="shared" ca="1" si="12"/>
        <v>2.5299999999999998</v>
      </c>
      <c r="Q56" s="177">
        <f t="shared" ca="1" si="13"/>
        <v>0</v>
      </c>
      <c r="R56" s="178">
        <f t="shared" ca="1" si="14"/>
        <v>362.24</v>
      </c>
      <c r="W56" s="47"/>
      <c r="X56" s="47">
        <v>56</v>
      </c>
    </row>
    <row r="57" spans="1:24">
      <c r="A57" s="62" t="s">
        <v>99</v>
      </c>
      <c r="B57" s="171">
        <f t="shared" ca="1" si="3"/>
        <v>482.84</v>
      </c>
      <c r="C57" s="176">
        <f t="shared" ca="1" si="15"/>
        <v>360.19863999999995</v>
      </c>
      <c r="D57" s="177">
        <f t="shared" ca="1" si="15"/>
        <v>116.02645200000001</v>
      </c>
      <c r="E57" s="177">
        <f t="shared" ca="1" si="15"/>
        <v>6.6149080000000007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362.23</v>
      </c>
      <c r="I57" s="180">
        <f t="shared" ca="1" si="5"/>
        <v>276.17</v>
      </c>
      <c r="J57" s="177">
        <f t="shared" ca="1" si="6"/>
        <v>83.54</v>
      </c>
      <c r="K57" s="177">
        <f t="shared" ca="1" si="7"/>
        <v>2.5299999999999998</v>
      </c>
      <c r="L57" s="177">
        <f t="shared" ca="1" si="8"/>
        <v>0</v>
      </c>
      <c r="M57" s="178">
        <f t="shared" ca="1" si="9"/>
        <v>362.24</v>
      </c>
      <c r="N57" s="176">
        <f t="shared" ca="1" si="10"/>
        <v>276.1623760490283</v>
      </c>
      <c r="O57" s="177">
        <f t="shared" ca="1" si="11"/>
        <v>83.537693794169613</v>
      </c>
      <c r="P57" s="177">
        <f t="shared" ca="1" si="12"/>
        <v>2.52993015680212</v>
      </c>
      <c r="Q57" s="177">
        <f t="shared" ca="1" si="13"/>
        <v>0</v>
      </c>
      <c r="R57" s="178">
        <f t="shared" ca="1" si="14"/>
        <v>362.23</v>
      </c>
      <c r="W57" s="47"/>
      <c r="X57" s="47">
        <v>57</v>
      </c>
    </row>
    <row r="58" spans="1:24">
      <c r="A58" s="62" t="s">
        <v>100</v>
      </c>
      <c r="B58" s="171">
        <f t="shared" ca="1" si="3"/>
        <v>482.84</v>
      </c>
      <c r="C58" s="176">
        <f t="shared" ca="1" si="15"/>
        <v>360.19863999999995</v>
      </c>
      <c r="D58" s="177">
        <f t="shared" ca="1" si="15"/>
        <v>116.02645200000001</v>
      </c>
      <c r="E58" s="177">
        <f t="shared" ca="1" si="15"/>
        <v>6.6149080000000007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362.23</v>
      </c>
      <c r="I58" s="180">
        <f t="shared" ca="1" si="5"/>
        <v>276.17</v>
      </c>
      <c r="J58" s="177">
        <f t="shared" ca="1" si="6"/>
        <v>83.54</v>
      </c>
      <c r="K58" s="177">
        <f t="shared" ca="1" si="7"/>
        <v>2.5299999999999998</v>
      </c>
      <c r="L58" s="177">
        <f t="shared" ca="1" si="8"/>
        <v>0</v>
      </c>
      <c r="M58" s="178">
        <f t="shared" ca="1" si="9"/>
        <v>362.24</v>
      </c>
      <c r="N58" s="176">
        <f t="shared" ca="1" si="10"/>
        <v>276.1623760490283</v>
      </c>
      <c r="O58" s="177">
        <f t="shared" ca="1" si="11"/>
        <v>83.537693794169613</v>
      </c>
      <c r="P58" s="177">
        <f t="shared" ca="1" si="12"/>
        <v>2.52993015680212</v>
      </c>
      <c r="Q58" s="177">
        <f t="shared" ca="1" si="13"/>
        <v>0</v>
      </c>
      <c r="R58" s="178">
        <f t="shared" ca="1" si="14"/>
        <v>362.23</v>
      </c>
      <c r="W58" s="47"/>
      <c r="X58" s="47">
        <v>58</v>
      </c>
    </row>
    <row r="59" spans="1:24">
      <c r="A59" s="62" t="s">
        <v>101</v>
      </c>
      <c r="B59" s="171">
        <f t="shared" ca="1" si="3"/>
        <v>497.72</v>
      </c>
      <c r="C59" s="176">
        <f t="shared" ca="1" si="15"/>
        <v>371.29911999999996</v>
      </c>
      <c r="D59" s="177">
        <f t="shared" ca="1" si="15"/>
        <v>119.60211600000002</v>
      </c>
      <c r="E59" s="177">
        <f t="shared" ca="1" si="15"/>
        <v>6.8187640000000007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362.24</v>
      </c>
      <c r="I59" s="180">
        <f t="shared" ca="1" si="5"/>
        <v>276.17</v>
      </c>
      <c r="J59" s="177">
        <f t="shared" ca="1" si="6"/>
        <v>83.54</v>
      </c>
      <c r="K59" s="177">
        <f t="shared" ca="1" si="7"/>
        <v>2.5299999999999998</v>
      </c>
      <c r="L59" s="177">
        <f t="shared" ca="1" si="8"/>
        <v>0</v>
      </c>
      <c r="M59" s="178">
        <f t="shared" ca="1" si="9"/>
        <v>362.24</v>
      </c>
      <c r="N59" s="176">
        <f t="shared" ca="1" si="10"/>
        <v>276.17</v>
      </c>
      <c r="O59" s="177">
        <f t="shared" ca="1" si="11"/>
        <v>83.54</v>
      </c>
      <c r="P59" s="177">
        <f t="shared" ca="1" si="12"/>
        <v>2.5299999999999998</v>
      </c>
      <c r="Q59" s="177">
        <f t="shared" ca="1" si="13"/>
        <v>0</v>
      </c>
      <c r="R59" s="178">
        <f t="shared" ca="1" si="14"/>
        <v>362.24</v>
      </c>
      <c r="W59" s="47"/>
      <c r="X59" s="47">
        <v>59</v>
      </c>
    </row>
    <row r="60" spans="1:24">
      <c r="A60" s="62" t="s">
        <v>102</v>
      </c>
      <c r="B60" s="171">
        <f t="shared" ca="1" si="3"/>
        <v>497.72</v>
      </c>
      <c r="C60" s="176">
        <f t="shared" ca="1" si="15"/>
        <v>371.29911999999996</v>
      </c>
      <c r="D60" s="177">
        <f t="shared" ca="1" si="15"/>
        <v>119.60211600000002</v>
      </c>
      <c r="E60" s="177">
        <f t="shared" ca="1" si="15"/>
        <v>6.8187640000000007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362.24</v>
      </c>
      <c r="I60" s="180">
        <f t="shared" ca="1" si="5"/>
        <v>276.17</v>
      </c>
      <c r="J60" s="177">
        <f t="shared" ca="1" si="6"/>
        <v>83.54</v>
      </c>
      <c r="K60" s="177">
        <f t="shared" ca="1" si="7"/>
        <v>2.5299999999999998</v>
      </c>
      <c r="L60" s="177">
        <f t="shared" ca="1" si="8"/>
        <v>0</v>
      </c>
      <c r="M60" s="178">
        <f t="shared" ca="1" si="9"/>
        <v>362.24</v>
      </c>
      <c r="N60" s="176">
        <f t="shared" ca="1" si="10"/>
        <v>276.17</v>
      </c>
      <c r="O60" s="177">
        <f t="shared" ca="1" si="11"/>
        <v>83.54</v>
      </c>
      <c r="P60" s="177">
        <f t="shared" ca="1" si="12"/>
        <v>2.5299999999999998</v>
      </c>
      <c r="Q60" s="177">
        <f t="shared" ca="1" si="13"/>
        <v>0</v>
      </c>
      <c r="R60" s="178">
        <f t="shared" ca="1" si="14"/>
        <v>362.24</v>
      </c>
      <c r="W60" s="47"/>
      <c r="X60" s="47">
        <v>60</v>
      </c>
    </row>
    <row r="61" spans="1:24">
      <c r="A61" s="62" t="s">
        <v>103</v>
      </c>
      <c r="B61" s="171">
        <f t="shared" ca="1" si="3"/>
        <v>520.02</v>
      </c>
      <c r="C61" s="176">
        <f t="shared" ca="1" si="15"/>
        <v>387.93491999999998</v>
      </c>
      <c r="D61" s="177">
        <f t="shared" ca="1" si="15"/>
        <v>124.96080600000001</v>
      </c>
      <c r="E61" s="177">
        <f t="shared" ca="1" si="15"/>
        <v>7.1242740000000007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362.24</v>
      </c>
      <c r="I61" s="180">
        <f t="shared" ca="1" si="5"/>
        <v>276.17</v>
      </c>
      <c r="J61" s="177">
        <f t="shared" ca="1" si="6"/>
        <v>83.54</v>
      </c>
      <c r="K61" s="177">
        <f t="shared" ca="1" si="7"/>
        <v>2.5299999999999998</v>
      </c>
      <c r="L61" s="177">
        <f t="shared" ca="1" si="8"/>
        <v>0</v>
      </c>
      <c r="M61" s="178">
        <f t="shared" ca="1" si="9"/>
        <v>362.24</v>
      </c>
      <c r="N61" s="176">
        <f t="shared" ca="1" si="10"/>
        <v>276.17</v>
      </c>
      <c r="O61" s="177">
        <f t="shared" ca="1" si="11"/>
        <v>83.54</v>
      </c>
      <c r="P61" s="177">
        <f t="shared" ca="1" si="12"/>
        <v>2.5299999999999998</v>
      </c>
      <c r="Q61" s="177">
        <f t="shared" ca="1" si="13"/>
        <v>0</v>
      </c>
      <c r="R61" s="178">
        <f t="shared" ca="1" si="14"/>
        <v>362.24</v>
      </c>
      <c r="W61" s="47"/>
      <c r="X61" s="47">
        <v>61</v>
      </c>
    </row>
    <row r="62" spans="1:24">
      <c r="A62" s="62" t="s">
        <v>104</v>
      </c>
      <c r="B62" s="171">
        <f t="shared" ca="1" si="3"/>
        <v>550.23</v>
      </c>
      <c r="C62" s="176">
        <f t="shared" ca="1" si="15"/>
        <v>410.47157999999996</v>
      </c>
      <c r="D62" s="177">
        <f t="shared" ca="1" si="15"/>
        <v>132.22026900000003</v>
      </c>
      <c r="E62" s="177">
        <f t="shared" ca="1" si="15"/>
        <v>7.538151</v>
      </c>
      <c r="F62" s="178">
        <f t="shared" ca="1" si="15"/>
        <v>0</v>
      </c>
      <c r="G62" s="179">
        <f t="shared" ca="1" si="1"/>
        <v>0</v>
      </c>
      <c r="H62" s="179">
        <f t="shared" ca="1" si="2"/>
        <v>362.24</v>
      </c>
      <c r="I62" s="180">
        <f t="shared" ca="1" si="5"/>
        <v>276.17</v>
      </c>
      <c r="J62" s="177">
        <f t="shared" ca="1" si="6"/>
        <v>83.54</v>
      </c>
      <c r="K62" s="177">
        <f t="shared" ca="1" si="7"/>
        <v>2.5299999999999998</v>
      </c>
      <c r="L62" s="177">
        <f t="shared" ca="1" si="8"/>
        <v>0</v>
      </c>
      <c r="M62" s="178">
        <f t="shared" ca="1" si="9"/>
        <v>362.24</v>
      </c>
      <c r="N62" s="176">
        <f t="shared" ca="1" si="10"/>
        <v>276.17</v>
      </c>
      <c r="O62" s="177">
        <f t="shared" ca="1" si="11"/>
        <v>83.54</v>
      </c>
      <c r="P62" s="177">
        <f t="shared" ca="1" si="12"/>
        <v>2.5299999999999998</v>
      </c>
      <c r="Q62" s="177">
        <f t="shared" ca="1" si="13"/>
        <v>0</v>
      </c>
      <c r="R62" s="178">
        <f t="shared" ca="1" si="14"/>
        <v>362.24</v>
      </c>
      <c r="W62" s="47"/>
      <c r="X62" s="47">
        <v>62</v>
      </c>
    </row>
    <row r="63" spans="1:24">
      <c r="A63" s="62" t="s">
        <v>105</v>
      </c>
      <c r="B63" s="171">
        <f t="shared" ca="1" si="3"/>
        <v>550.23</v>
      </c>
      <c r="C63" s="176">
        <f t="shared" ca="1" si="15"/>
        <v>410.47157999999996</v>
      </c>
      <c r="D63" s="177">
        <f t="shared" ca="1" si="15"/>
        <v>132.22026900000003</v>
      </c>
      <c r="E63" s="177">
        <f t="shared" ca="1" si="15"/>
        <v>7.538151</v>
      </c>
      <c r="F63" s="178">
        <f t="shared" ca="1" si="15"/>
        <v>0</v>
      </c>
      <c r="G63" s="179">
        <f t="shared" ca="1" si="1"/>
        <v>0</v>
      </c>
      <c r="H63" s="179">
        <f t="shared" ca="1" si="2"/>
        <v>362.23</v>
      </c>
      <c r="I63" s="180">
        <f t="shared" ca="1" si="5"/>
        <v>276.17</v>
      </c>
      <c r="J63" s="177">
        <f t="shared" ca="1" si="6"/>
        <v>83.54</v>
      </c>
      <c r="K63" s="177">
        <f t="shared" ca="1" si="7"/>
        <v>2.5299999999999998</v>
      </c>
      <c r="L63" s="177">
        <f t="shared" ca="1" si="8"/>
        <v>0</v>
      </c>
      <c r="M63" s="178">
        <f t="shared" ca="1" si="9"/>
        <v>362.24</v>
      </c>
      <c r="N63" s="176">
        <f t="shared" ca="1" si="10"/>
        <v>276.1623760490283</v>
      </c>
      <c r="O63" s="177">
        <f t="shared" ca="1" si="11"/>
        <v>83.537693794169613</v>
      </c>
      <c r="P63" s="177">
        <f t="shared" ca="1" si="12"/>
        <v>2.52993015680212</v>
      </c>
      <c r="Q63" s="177">
        <f t="shared" ca="1" si="13"/>
        <v>0</v>
      </c>
      <c r="R63" s="178">
        <f t="shared" ca="1" si="14"/>
        <v>362.23</v>
      </c>
      <c r="W63" s="47"/>
      <c r="X63" s="47">
        <v>63</v>
      </c>
    </row>
    <row r="64" spans="1:24">
      <c r="A64" s="62" t="s">
        <v>106</v>
      </c>
      <c r="B64" s="171">
        <f t="shared" ca="1" si="3"/>
        <v>550.23</v>
      </c>
      <c r="C64" s="176">
        <f t="shared" ca="1" si="15"/>
        <v>410.47157999999996</v>
      </c>
      <c r="D64" s="177">
        <f t="shared" ca="1" si="15"/>
        <v>132.22026900000003</v>
      </c>
      <c r="E64" s="177">
        <f t="shared" ca="1" si="15"/>
        <v>7.538151</v>
      </c>
      <c r="F64" s="178">
        <f t="shared" ca="1" si="15"/>
        <v>0</v>
      </c>
      <c r="G64" s="179">
        <f t="shared" ca="1" si="1"/>
        <v>0</v>
      </c>
      <c r="H64" s="179">
        <f t="shared" ca="1" si="2"/>
        <v>362.24</v>
      </c>
      <c r="I64" s="180">
        <f t="shared" ca="1" si="5"/>
        <v>276.17</v>
      </c>
      <c r="J64" s="177">
        <f t="shared" ca="1" si="6"/>
        <v>83.54</v>
      </c>
      <c r="K64" s="177">
        <f t="shared" ca="1" si="7"/>
        <v>2.5299999999999998</v>
      </c>
      <c r="L64" s="177">
        <f t="shared" ca="1" si="8"/>
        <v>0</v>
      </c>
      <c r="M64" s="178">
        <f t="shared" ca="1" si="9"/>
        <v>362.24</v>
      </c>
      <c r="N64" s="176">
        <f t="shared" ca="1" si="10"/>
        <v>276.17</v>
      </c>
      <c r="O64" s="177">
        <f t="shared" ca="1" si="11"/>
        <v>83.54</v>
      </c>
      <c r="P64" s="177">
        <f t="shared" ca="1" si="12"/>
        <v>2.5299999999999998</v>
      </c>
      <c r="Q64" s="177">
        <f t="shared" ca="1" si="13"/>
        <v>0</v>
      </c>
      <c r="R64" s="178">
        <f t="shared" ca="1" si="14"/>
        <v>362.24</v>
      </c>
      <c r="W64" s="47"/>
      <c r="X64" s="47">
        <v>64</v>
      </c>
    </row>
    <row r="65" spans="1:24">
      <c r="A65" s="62" t="s">
        <v>107</v>
      </c>
      <c r="B65" s="171">
        <f t="shared" ca="1" si="3"/>
        <v>550.23</v>
      </c>
      <c r="C65" s="176">
        <f t="shared" ca="1" si="15"/>
        <v>410.47157999999996</v>
      </c>
      <c r="D65" s="177">
        <f t="shared" ca="1" si="15"/>
        <v>132.22026900000003</v>
      </c>
      <c r="E65" s="177">
        <f t="shared" ca="1" si="15"/>
        <v>7.538151</v>
      </c>
      <c r="F65" s="178">
        <f t="shared" ca="1" si="15"/>
        <v>0</v>
      </c>
      <c r="G65" s="179">
        <f t="shared" ca="1" si="1"/>
        <v>0</v>
      </c>
      <c r="H65" s="179">
        <f t="shared" ca="1" si="2"/>
        <v>362.24</v>
      </c>
      <c r="I65" s="180">
        <f t="shared" ca="1" si="5"/>
        <v>276.17</v>
      </c>
      <c r="J65" s="177">
        <f t="shared" ca="1" si="6"/>
        <v>83.54</v>
      </c>
      <c r="K65" s="177">
        <f t="shared" ca="1" si="7"/>
        <v>2.5299999999999998</v>
      </c>
      <c r="L65" s="177">
        <f t="shared" ca="1" si="8"/>
        <v>0</v>
      </c>
      <c r="M65" s="178">
        <f t="shared" ca="1" si="9"/>
        <v>362.24</v>
      </c>
      <c r="N65" s="176">
        <f t="shared" ca="1" si="10"/>
        <v>276.17</v>
      </c>
      <c r="O65" s="177">
        <f t="shared" ca="1" si="11"/>
        <v>83.54</v>
      </c>
      <c r="P65" s="177">
        <f t="shared" ca="1" si="12"/>
        <v>2.5299999999999998</v>
      </c>
      <c r="Q65" s="177">
        <f t="shared" ca="1" si="13"/>
        <v>0</v>
      </c>
      <c r="R65" s="178">
        <f t="shared" ca="1" si="14"/>
        <v>362.24</v>
      </c>
      <c r="W65" s="47"/>
      <c r="X65" s="47">
        <v>65</v>
      </c>
    </row>
    <row r="66" spans="1:24">
      <c r="A66" s="62" t="s">
        <v>108</v>
      </c>
      <c r="B66" s="171">
        <f t="shared" ca="1" si="3"/>
        <v>550.23</v>
      </c>
      <c r="C66" s="176">
        <f t="shared" ca="1" si="15"/>
        <v>410.47157999999996</v>
      </c>
      <c r="D66" s="177">
        <f t="shared" ca="1" si="15"/>
        <v>132.22026900000003</v>
      </c>
      <c r="E66" s="177">
        <f t="shared" ca="1" si="15"/>
        <v>7.538151</v>
      </c>
      <c r="F66" s="178">
        <f t="shared" ca="1" si="15"/>
        <v>0</v>
      </c>
      <c r="G66" s="179">
        <f t="shared" ca="1" si="1"/>
        <v>0</v>
      </c>
      <c r="H66" s="179">
        <f t="shared" ca="1" si="2"/>
        <v>362.24</v>
      </c>
      <c r="I66" s="180">
        <f t="shared" ca="1" si="5"/>
        <v>276.17</v>
      </c>
      <c r="J66" s="177">
        <f t="shared" ca="1" si="6"/>
        <v>83.54</v>
      </c>
      <c r="K66" s="177">
        <f t="shared" ca="1" si="7"/>
        <v>2.5299999999999998</v>
      </c>
      <c r="L66" s="177">
        <f t="shared" ca="1" si="8"/>
        <v>0</v>
      </c>
      <c r="M66" s="178">
        <f t="shared" ca="1" si="9"/>
        <v>362.24</v>
      </c>
      <c r="N66" s="176">
        <f t="shared" ca="1" si="10"/>
        <v>276.17</v>
      </c>
      <c r="O66" s="177">
        <f t="shared" ca="1" si="11"/>
        <v>83.54</v>
      </c>
      <c r="P66" s="177">
        <f t="shared" ca="1" si="12"/>
        <v>2.5299999999999998</v>
      </c>
      <c r="Q66" s="177">
        <f t="shared" ca="1" si="13"/>
        <v>0</v>
      </c>
      <c r="R66" s="178">
        <f t="shared" ca="1" si="14"/>
        <v>362.24</v>
      </c>
      <c r="W66" s="47"/>
      <c r="X66" s="47">
        <v>66</v>
      </c>
    </row>
    <row r="67" spans="1:24">
      <c r="A67" s="62" t="s">
        <v>109</v>
      </c>
      <c r="B67" s="171">
        <f t="shared" ca="1" si="3"/>
        <v>550.23</v>
      </c>
      <c r="C67" s="176">
        <f t="shared" ca="1" si="15"/>
        <v>410.47157999999996</v>
      </c>
      <c r="D67" s="177">
        <f t="shared" ca="1" si="15"/>
        <v>132.22026900000003</v>
      </c>
      <c r="E67" s="177">
        <f t="shared" ca="1" si="15"/>
        <v>7.538151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362.24</v>
      </c>
      <c r="I67" s="180">
        <f t="shared" ca="1" si="5"/>
        <v>276.17</v>
      </c>
      <c r="J67" s="177">
        <f t="shared" ca="1" si="6"/>
        <v>83.54</v>
      </c>
      <c r="K67" s="177">
        <f t="shared" ca="1" si="7"/>
        <v>2.5299999999999998</v>
      </c>
      <c r="L67" s="177">
        <f t="shared" ca="1" si="8"/>
        <v>0</v>
      </c>
      <c r="M67" s="178">
        <f t="shared" ca="1" si="9"/>
        <v>362.24</v>
      </c>
      <c r="N67" s="176">
        <f t="shared" ca="1" si="10"/>
        <v>276.17</v>
      </c>
      <c r="O67" s="177">
        <f t="shared" ca="1" si="11"/>
        <v>83.54</v>
      </c>
      <c r="P67" s="177">
        <f t="shared" ca="1" si="12"/>
        <v>2.5299999999999998</v>
      </c>
      <c r="Q67" s="177">
        <f t="shared" ca="1" si="13"/>
        <v>0</v>
      </c>
      <c r="R67" s="178">
        <f t="shared" ca="1" si="14"/>
        <v>362.24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550.23</v>
      </c>
      <c r="C68" s="176">
        <f t="shared" ref="C68:F98" ca="1" si="19">$B68*C$1/100</f>
        <v>410.47157999999996</v>
      </c>
      <c r="D68" s="177">
        <f t="shared" ca="1" si="19"/>
        <v>132.22026900000003</v>
      </c>
      <c r="E68" s="177">
        <f t="shared" ca="1" si="19"/>
        <v>7.538151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362.24</v>
      </c>
      <c r="I68" s="180">
        <f t="shared" ref="I68:I98" ca="1" si="20">INDIRECT("BRPL_EOD!" &amp; $V$3 &amp; X68)</f>
        <v>276.17</v>
      </c>
      <c r="J68" s="177">
        <f t="shared" ref="J68:J98" ca="1" si="21">INDIRECT("BYPL_EOD!" &amp; $V$3 &amp; X68)</f>
        <v>83.54</v>
      </c>
      <c r="K68" s="177">
        <f t="shared" ref="K68:K98" ca="1" si="22">INDIRECT("TPDDL_EOD!" &amp; $V$3 &amp; X68)</f>
        <v>2.5299999999999998</v>
      </c>
      <c r="L68" s="177">
        <f t="shared" ref="L68:L98" ca="1" si="23">INDIRECT("NDMC_EOD!" &amp; $V$3 &amp; X68)</f>
        <v>0</v>
      </c>
      <c r="M68" s="178">
        <f t="shared" ref="M68:M98" ca="1" si="24">SUM(I68:L68)</f>
        <v>362.24</v>
      </c>
      <c r="N68" s="176">
        <f t="shared" ref="N68:N98" ca="1" si="25">INDIRECT("BRPL_ISGS_exbus!" &amp; $V$3 &amp; X68)</f>
        <v>276.17</v>
      </c>
      <c r="O68" s="177">
        <f t="shared" ref="O68:O98" ca="1" si="26">INDIRECT("BYPL_ISGS_exbus!" &amp; $V$3 &amp; X68)</f>
        <v>83.54</v>
      </c>
      <c r="P68" s="177">
        <f t="shared" ref="P68:P98" ca="1" si="27">INDIRECT("TPDDL_ISGS_exbus!" &amp; $V$3 &amp; X68)</f>
        <v>2.5299999999999998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362.24</v>
      </c>
      <c r="W68" s="47"/>
      <c r="X68" s="47">
        <v>68</v>
      </c>
    </row>
    <row r="69" spans="1:24">
      <c r="A69" s="62" t="s">
        <v>111</v>
      </c>
      <c r="B69" s="171">
        <f t="shared" ca="1" si="18"/>
        <v>550.23</v>
      </c>
      <c r="C69" s="176">
        <f t="shared" ca="1" si="19"/>
        <v>410.47157999999996</v>
      </c>
      <c r="D69" s="177">
        <f t="shared" ca="1" si="19"/>
        <v>132.22026900000003</v>
      </c>
      <c r="E69" s="177">
        <f t="shared" ca="1" si="19"/>
        <v>7.538151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362.24</v>
      </c>
      <c r="I69" s="180">
        <f t="shared" ca="1" si="20"/>
        <v>274.37</v>
      </c>
      <c r="J69" s="177">
        <f t="shared" ca="1" si="21"/>
        <v>82.99</v>
      </c>
      <c r="K69" s="177">
        <f t="shared" ca="1" si="22"/>
        <v>4.88</v>
      </c>
      <c r="L69" s="177">
        <f t="shared" ca="1" si="23"/>
        <v>0</v>
      </c>
      <c r="M69" s="178">
        <f t="shared" ca="1" si="24"/>
        <v>362.24</v>
      </c>
      <c r="N69" s="176">
        <f t="shared" ca="1" si="25"/>
        <v>274.37</v>
      </c>
      <c r="O69" s="177">
        <f t="shared" ca="1" si="26"/>
        <v>82.99</v>
      </c>
      <c r="P69" s="177">
        <f t="shared" ca="1" si="27"/>
        <v>4.88</v>
      </c>
      <c r="Q69" s="177">
        <f t="shared" ca="1" si="28"/>
        <v>0</v>
      </c>
      <c r="R69" s="178">
        <f t="shared" ca="1" si="29"/>
        <v>362.24</v>
      </c>
      <c r="W69" s="47"/>
      <c r="X69" s="47">
        <v>69</v>
      </c>
    </row>
    <row r="70" spans="1:24">
      <c r="A70" s="62" t="s">
        <v>112</v>
      </c>
      <c r="B70" s="171">
        <f t="shared" ca="1" si="18"/>
        <v>550.23</v>
      </c>
      <c r="C70" s="176">
        <f t="shared" ca="1" si="19"/>
        <v>410.47157999999996</v>
      </c>
      <c r="D70" s="177">
        <f t="shared" ca="1" si="19"/>
        <v>132.22026900000003</v>
      </c>
      <c r="E70" s="177">
        <f t="shared" ca="1" si="19"/>
        <v>7.538151</v>
      </c>
      <c r="F70" s="178">
        <f t="shared" ca="1" si="19"/>
        <v>0</v>
      </c>
      <c r="G70" s="179">
        <f t="shared" ca="1" si="16"/>
        <v>0</v>
      </c>
      <c r="H70" s="179">
        <f t="shared" ca="1" si="17"/>
        <v>399.08</v>
      </c>
      <c r="I70" s="180">
        <f t="shared" ca="1" si="20"/>
        <v>268.14</v>
      </c>
      <c r="J70" s="177">
        <f t="shared" ca="1" si="21"/>
        <v>126.17</v>
      </c>
      <c r="K70" s="177">
        <f t="shared" ca="1" si="22"/>
        <v>4.7699999999999996</v>
      </c>
      <c r="L70" s="177">
        <f t="shared" ca="1" si="23"/>
        <v>0</v>
      </c>
      <c r="M70" s="178">
        <f t="shared" ca="1" si="24"/>
        <v>399.08</v>
      </c>
      <c r="N70" s="176">
        <f t="shared" ca="1" si="25"/>
        <v>268.14</v>
      </c>
      <c r="O70" s="177">
        <f t="shared" ca="1" si="26"/>
        <v>126.17</v>
      </c>
      <c r="P70" s="177">
        <f t="shared" ca="1" si="27"/>
        <v>4.7699999999999996</v>
      </c>
      <c r="Q70" s="177">
        <f t="shared" ca="1" si="28"/>
        <v>0</v>
      </c>
      <c r="R70" s="178">
        <f t="shared" ca="1" si="29"/>
        <v>399.08</v>
      </c>
      <c r="W70" s="47"/>
      <c r="X70" s="47">
        <v>70</v>
      </c>
    </row>
    <row r="71" spans="1:24">
      <c r="A71" s="62" t="s">
        <v>113</v>
      </c>
      <c r="B71" s="171">
        <f t="shared" ca="1" si="18"/>
        <v>549.92999999999995</v>
      </c>
      <c r="C71" s="176">
        <f t="shared" ca="1" si="19"/>
        <v>410.24777999999992</v>
      </c>
      <c r="D71" s="177">
        <f t="shared" ca="1" si="19"/>
        <v>132.14817900000003</v>
      </c>
      <c r="E71" s="177">
        <f t="shared" ca="1" si="19"/>
        <v>7.5340409999999993</v>
      </c>
      <c r="F71" s="178">
        <f t="shared" ca="1" si="19"/>
        <v>0</v>
      </c>
      <c r="G71" s="179">
        <f t="shared" ca="1" si="16"/>
        <v>0</v>
      </c>
      <c r="H71" s="179">
        <f t="shared" ca="1" si="17"/>
        <v>368.32</v>
      </c>
      <c r="I71" s="180">
        <f t="shared" ca="1" si="20"/>
        <v>281</v>
      </c>
      <c r="J71" s="177">
        <f t="shared" ca="1" si="21"/>
        <v>82.32</v>
      </c>
      <c r="K71" s="177">
        <f t="shared" ca="1" si="22"/>
        <v>5</v>
      </c>
      <c r="L71" s="177">
        <f t="shared" ca="1" si="23"/>
        <v>0</v>
      </c>
      <c r="M71" s="178">
        <f t="shared" ca="1" si="24"/>
        <v>368.32</v>
      </c>
      <c r="N71" s="176">
        <f t="shared" ca="1" si="25"/>
        <v>281</v>
      </c>
      <c r="O71" s="177">
        <f t="shared" ca="1" si="26"/>
        <v>82.32</v>
      </c>
      <c r="P71" s="177">
        <f t="shared" ca="1" si="27"/>
        <v>5</v>
      </c>
      <c r="Q71" s="177">
        <f t="shared" ca="1" si="28"/>
        <v>0</v>
      </c>
      <c r="R71" s="178">
        <f t="shared" ca="1" si="29"/>
        <v>368.32</v>
      </c>
      <c r="W71" s="47"/>
      <c r="X71" s="47">
        <v>71</v>
      </c>
    </row>
    <row r="72" spans="1:24">
      <c r="A72" s="62" t="s">
        <v>114</v>
      </c>
      <c r="B72" s="171">
        <f t="shared" ca="1" si="18"/>
        <v>549.92999999999995</v>
      </c>
      <c r="C72" s="176">
        <f t="shared" ca="1" si="19"/>
        <v>410.24777999999992</v>
      </c>
      <c r="D72" s="177">
        <f t="shared" ca="1" si="19"/>
        <v>132.14817900000003</v>
      </c>
      <c r="E72" s="177">
        <f t="shared" ca="1" si="19"/>
        <v>7.5340409999999993</v>
      </c>
      <c r="F72" s="178">
        <f t="shared" ca="1" si="19"/>
        <v>0</v>
      </c>
      <c r="G72" s="179">
        <f t="shared" ca="1" si="16"/>
        <v>0</v>
      </c>
      <c r="H72" s="179">
        <f t="shared" ca="1" si="17"/>
        <v>361.95</v>
      </c>
      <c r="I72" s="180">
        <f t="shared" ca="1" si="20"/>
        <v>281</v>
      </c>
      <c r="J72" s="177">
        <f t="shared" ca="1" si="21"/>
        <v>75.95</v>
      </c>
      <c r="K72" s="177">
        <f t="shared" ca="1" si="22"/>
        <v>5</v>
      </c>
      <c r="L72" s="177">
        <f t="shared" ca="1" si="23"/>
        <v>0</v>
      </c>
      <c r="M72" s="178">
        <f t="shared" ca="1" si="24"/>
        <v>361.95</v>
      </c>
      <c r="N72" s="176">
        <f t="shared" ca="1" si="25"/>
        <v>281</v>
      </c>
      <c r="O72" s="177">
        <f t="shared" ca="1" si="26"/>
        <v>75.95</v>
      </c>
      <c r="P72" s="177">
        <f t="shared" ca="1" si="27"/>
        <v>5</v>
      </c>
      <c r="Q72" s="177">
        <f t="shared" ca="1" si="28"/>
        <v>0</v>
      </c>
      <c r="R72" s="178">
        <f t="shared" ca="1" si="29"/>
        <v>361.95</v>
      </c>
      <c r="W72" s="47"/>
      <c r="X72" s="47">
        <v>72</v>
      </c>
    </row>
    <row r="73" spans="1:24">
      <c r="A73" s="62" t="s">
        <v>115</v>
      </c>
      <c r="B73" s="171">
        <f t="shared" ca="1" si="18"/>
        <v>549.92999999999995</v>
      </c>
      <c r="C73" s="176">
        <f t="shared" ca="1" si="19"/>
        <v>410.24777999999992</v>
      </c>
      <c r="D73" s="177">
        <f t="shared" ca="1" si="19"/>
        <v>132.14817900000003</v>
      </c>
      <c r="E73" s="177">
        <f t="shared" ca="1" si="19"/>
        <v>7.5340409999999993</v>
      </c>
      <c r="F73" s="178">
        <f t="shared" ca="1" si="19"/>
        <v>0</v>
      </c>
      <c r="G73" s="179">
        <f t="shared" ca="1" si="16"/>
        <v>0</v>
      </c>
      <c r="H73" s="179">
        <f t="shared" ca="1" si="17"/>
        <v>361.95</v>
      </c>
      <c r="I73" s="180">
        <f t="shared" ca="1" si="20"/>
        <v>281</v>
      </c>
      <c r="J73" s="177">
        <f t="shared" ca="1" si="21"/>
        <v>75.95</v>
      </c>
      <c r="K73" s="177">
        <f t="shared" ca="1" si="22"/>
        <v>5</v>
      </c>
      <c r="L73" s="177">
        <f t="shared" ca="1" si="23"/>
        <v>0</v>
      </c>
      <c r="M73" s="178">
        <f t="shared" ca="1" si="24"/>
        <v>361.95</v>
      </c>
      <c r="N73" s="176">
        <f t="shared" ca="1" si="25"/>
        <v>281</v>
      </c>
      <c r="O73" s="177">
        <f t="shared" ca="1" si="26"/>
        <v>75.95</v>
      </c>
      <c r="P73" s="177">
        <f t="shared" ca="1" si="27"/>
        <v>5</v>
      </c>
      <c r="Q73" s="177">
        <f t="shared" ca="1" si="28"/>
        <v>0</v>
      </c>
      <c r="R73" s="178">
        <f t="shared" ca="1" si="29"/>
        <v>361.95</v>
      </c>
      <c r="W73" s="47"/>
      <c r="X73" s="47">
        <v>73</v>
      </c>
    </row>
    <row r="74" spans="1:24">
      <c r="A74" s="62" t="s">
        <v>116</v>
      </c>
      <c r="B74" s="171">
        <f t="shared" ca="1" si="18"/>
        <v>549.92999999999995</v>
      </c>
      <c r="C74" s="176">
        <f t="shared" ca="1" si="19"/>
        <v>410.24777999999992</v>
      </c>
      <c r="D74" s="177">
        <f t="shared" ca="1" si="19"/>
        <v>132.14817900000003</v>
      </c>
      <c r="E74" s="177">
        <f t="shared" ca="1" si="19"/>
        <v>7.5340409999999993</v>
      </c>
      <c r="F74" s="178">
        <f t="shared" ca="1" si="19"/>
        <v>0</v>
      </c>
      <c r="G74" s="179">
        <f t="shared" ca="1" si="16"/>
        <v>0</v>
      </c>
      <c r="H74" s="179">
        <f t="shared" ca="1" si="17"/>
        <v>361.95</v>
      </c>
      <c r="I74" s="180">
        <f t="shared" ca="1" si="20"/>
        <v>281</v>
      </c>
      <c r="J74" s="177">
        <f t="shared" ca="1" si="21"/>
        <v>75.95</v>
      </c>
      <c r="K74" s="177">
        <f t="shared" ca="1" si="22"/>
        <v>5</v>
      </c>
      <c r="L74" s="177">
        <f t="shared" ca="1" si="23"/>
        <v>0</v>
      </c>
      <c r="M74" s="178">
        <f t="shared" ca="1" si="24"/>
        <v>361.95</v>
      </c>
      <c r="N74" s="176">
        <f t="shared" ca="1" si="25"/>
        <v>281</v>
      </c>
      <c r="O74" s="177">
        <f t="shared" ca="1" si="26"/>
        <v>75.95</v>
      </c>
      <c r="P74" s="177">
        <f t="shared" ca="1" si="27"/>
        <v>5</v>
      </c>
      <c r="Q74" s="177">
        <f t="shared" ca="1" si="28"/>
        <v>0</v>
      </c>
      <c r="R74" s="178">
        <f t="shared" ca="1" si="29"/>
        <v>361.95</v>
      </c>
      <c r="W74" s="47"/>
      <c r="X74" s="47">
        <v>74</v>
      </c>
    </row>
    <row r="75" spans="1:24">
      <c r="A75" s="62" t="s">
        <v>117</v>
      </c>
      <c r="B75" s="171">
        <f t="shared" ca="1" si="18"/>
        <v>549.92999999999995</v>
      </c>
      <c r="C75" s="176">
        <f t="shared" ca="1" si="19"/>
        <v>410.24777999999992</v>
      </c>
      <c r="D75" s="177">
        <f t="shared" ca="1" si="19"/>
        <v>132.14817900000003</v>
      </c>
      <c r="E75" s="177">
        <f t="shared" ca="1" si="19"/>
        <v>7.5340409999999993</v>
      </c>
      <c r="F75" s="178">
        <f t="shared" ca="1" si="19"/>
        <v>0</v>
      </c>
      <c r="G75" s="179">
        <f t="shared" ca="1" si="16"/>
        <v>0</v>
      </c>
      <c r="H75" s="179">
        <f t="shared" ca="1" si="17"/>
        <v>391.02</v>
      </c>
      <c r="I75" s="180">
        <f t="shared" ca="1" si="20"/>
        <v>280.93</v>
      </c>
      <c r="J75" s="177">
        <f t="shared" ca="1" si="21"/>
        <v>106.07</v>
      </c>
      <c r="K75" s="177">
        <f t="shared" ca="1" si="22"/>
        <v>4.01</v>
      </c>
      <c r="L75" s="177">
        <f t="shared" ca="1" si="23"/>
        <v>0</v>
      </c>
      <c r="M75" s="178">
        <f t="shared" ca="1" si="24"/>
        <v>391.01</v>
      </c>
      <c r="N75" s="176">
        <f t="shared" ca="1" si="25"/>
        <v>280.93718472673334</v>
      </c>
      <c r="O75" s="177">
        <f t="shared" ca="1" si="26"/>
        <v>106.07271271834479</v>
      </c>
      <c r="P75" s="177">
        <f t="shared" ca="1" si="27"/>
        <v>4.0101025549218683</v>
      </c>
      <c r="Q75" s="177">
        <f t="shared" ca="1" si="28"/>
        <v>0</v>
      </c>
      <c r="R75" s="178">
        <f t="shared" ca="1" si="29"/>
        <v>391.02</v>
      </c>
      <c r="W75" s="47"/>
      <c r="X75" s="47">
        <v>75</v>
      </c>
    </row>
    <row r="76" spans="1:24">
      <c r="A76" s="62" t="s">
        <v>118</v>
      </c>
      <c r="B76" s="171">
        <f t="shared" ca="1" si="18"/>
        <v>549.92999999999995</v>
      </c>
      <c r="C76" s="176">
        <f t="shared" ca="1" si="19"/>
        <v>410.24777999999992</v>
      </c>
      <c r="D76" s="177">
        <f t="shared" ca="1" si="19"/>
        <v>132.14817900000003</v>
      </c>
      <c r="E76" s="177">
        <f t="shared" ca="1" si="19"/>
        <v>7.5340409999999993</v>
      </c>
      <c r="F76" s="178">
        <f t="shared" ca="1" si="19"/>
        <v>0</v>
      </c>
      <c r="G76" s="179">
        <f t="shared" ca="1" si="16"/>
        <v>0</v>
      </c>
      <c r="H76" s="179">
        <f t="shared" ca="1" si="17"/>
        <v>447.32</v>
      </c>
      <c r="I76" s="180">
        <f t="shared" ca="1" si="20"/>
        <v>321.38</v>
      </c>
      <c r="J76" s="177">
        <f t="shared" ca="1" si="21"/>
        <v>121.35</v>
      </c>
      <c r="K76" s="177">
        <f t="shared" ca="1" si="22"/>
        <v>4.59</v>
      </c>
      <c r="L76" s="177">
        <f t="shared" ca="1" si="23"/>
        <v>0</v>
      </c>
      <c r="M76" s="178">
        <f t="shared" ca="1" si="24"/>
        <v>447.32</v>
      </c>
      <c r="N76" s="176">
        <f t="shared" ca="1" si="25"/>
        <v>321.38</v>
      </c>
      <c r="O76" s="177">
        <f t="shared" ca="1" si="26"/>
        <v>121.35</v>
      </c>
      <c r="P76" s="177">
        <f t="shared" ca="1" si="27"/>
        <v>4.59</v>
      </c>
      <c r="Q76" s="177">
        <f t="shared" ca="1" si="28"/>
        <v>0</v>
      </c>
      <c r="R76" s="178">
        <f t="shared" ca="1" si="29"/>
        <v>447.32</v>
      </c>
      <c r="W76" s="47"/>
      <c r="X76" s="47">
        <v>76</v>
      </c>
    </row>
    <row r="77" spans="1:24">
      <c r="A77" s="62" t="s">
        <v>119</v>
      </c>
      <c r="B77" s="171">
        <f t="shared" ca="1" si="18"/>
        <v>549.92999999999995</v>
      </c>
      <c r="C77" s="176">
        <f t="shared" ca="1" si="19"/>
        <v>410.24777999999992</v>
      </c>
      <c r="D77" s="177">
        <f t="shared" ca="1" si="19"/>
        <v>132.14817900000003</v>
      </c>
      <c r="E77" s="177">
        <f t="shared" ca="1" si="19"/>
        <v>7.5340409999999993</v>
      </c>
      <c r="F77" s="178">
        <f t="shared" ca="1" si="19"/>
        <v>0</v>
      </c>
      <c r="G77" s="179">
        <f t="shared" ca="1" si="16"/>
        <v>0</v>
      </c>
      <c r="H77" s="179">
        <f t="shared" ca="1" si="17"/>
        <v>469.66</v>
      </c>
      <c r="I77" s="180">
        <f t="shared" ca="1" si="20"/>
        <v>337.43</v>
      </c>
      <c r="J77" s="177">
        <f t="shared" ca="1" si="21"/>
        <v>127.41</v>
      </c>
      <c r="K77" s="177">
        <f t="shared" ca="1" si="22"/>
        <v>4.82</v>
      </c>
      <c r="L77" s="177">
        <f t="shared" ca="1" si="23"/>
        <v>0</v>
      </c>
      <c r="M77" s="178">
        <f t="shared" ca="1" si="24"/>
        <v>469.66</v>
      </c>
      <c r="N77" s="176">
        <f t="shared" ca="1" si="25"/>
        <v>337.43</v>
      </c>
      <c r="O77" s="177">
        <f t="shared" ca="1" si="26"/>
        <v>127.41</v>
      </c>
      <c r="P77" s="177">
        <f t="shared" ca="1" si="27"/>
        <v>4.82</v>
      </c>
      <c r="Q77" s="177">
        <f t="shared" ca="1" si="28"/>
        <v>0</v>
      </c>
      <c r="R77" s="178">
        <f t="shared" ca="1" si="29"/>
        <v>469.66</v>
      </c>
      <c r="W77" s="47"/>
      <c r="X77" s="47">
        <v>77</v>
      </c>
    </row>
    <row r="78" spans="1:24">
      <c r="A78" s="62" t="s">
        <v>120</v>
      </c>
      <c r="B78" s="171">
        <f t="shared" ca="1" si="18"/>
        <v>549.92999999999995</v>
      </c>
      <c r="C78" s="176">
        <f t="shared" ca="1" si="19"/>
        <v>410.24777999999992</v>
      </c>
      <c r="D78" s="177">
        <f t="shared" ca="1" si="19"/>
        <v>132.14817900000003</v>
      </c>
      <c r="E78" s="177">
        <f t="shared" ca="1" si="19"/>
        <v>7.5340409999999993</v>
      </c>
      <c r="F78" s="178">
        <f t="shared" ca="1" si="19"/>
        <v>0</v>
      </c>
      <c r="G78" s="179">
        <f t="shared" ca="1" si="16"/>
        <v>0</v>
      </c>
      <c r="H78" s="179">
        <f t="shared" ca="1" si="17"/>
        <v>469.66</v>
      </c>
      <c r="I78" s="180">
        <f t="shared" ca="1" si="20"/>
        <v>337.43</v>
      </c>
      <c r="J78" s="177">
        <f t="shared" ca="1" si="21"/>
        <v>127.41</v>
      </c>
      <c r="K78" s="177">
        <f t="shared" ca="1" si="22"/>
        <v>4.82</v>
      </c>
      <c r="L78" s="177">
        <f t="shared" ca="1" si="23"/>
        <v>0</v>
      </c>
      <c r="M78" s="178">
        <f t="shared" ca="1" si="24"/>
        <v>469.66</v>
      </c>
      <c r="N78" s="176">
        <f t="shared" ca="1" si="25"/>
        <v>337.43</v>
      </c>
      <c r="O78" s="177">
        <f t="shared" ca="1" si="26"/>
        <v>127.41</v>
      </c>
      <c r="P78" s="177">
        <f t="shared" ca="1" si="27"/>
        <v>4.82</v>
      </c>
      <c r="Q78" s="177">
        <f t="shared" ca="1" si="28"/>
        <v>0</v>
      </c>
      <c r="R78" s="178">
        <f t="shared" ca="1" si="29"/>
        <v>469.66</v>
      </c>
      <c r="W78" s="47"/>
      <c r="X78" s="47">
        <v>78</v>
      </c>
    </row>
    <row r="79" spans="1:24">
      <c r="A79" s="62" t="s">
        <v>121</v>
      </c>
      <c r="B79" s="171">
        <f t="shared" ca="1" si="18"/>
        <v>549.92999999999995</v>
      </c>
      <c r="C79" s="176">
        <f t="shared" ca="1" si="19"/>
        <v>410.24777999999992</v>
      </c>
      <c r="D79" s="177">
        <f t="shared" ca="1" si="19"/>
        <v>132.14817900000003</v>
      </c>
      <c r="E79" s="177">
        <f t="shared" ca="1" si="19"/>
        <v>7.5340409999999993</v>
      </c>
      <c r="F79" s="178">
        <f t="shared" ca="1" si="19"/>
        <v>0</v>
      </c>
      <c r="G79" s="179">
        <f t="shared" ca="1" si="16"/>
        <v>0</v>
      </c>
      <c r="H79" s="179">
        <f t="shared" ca="1" si="17"/>
        <v>436.05</v>
      </c>
      <c r="I79" s="180">
        <f t="shared" ca="1" si="20"/>
        <v>325.29000000000002</v>
      </c>
      <c r="J79" s="177">
        <f t="shared" ca="1" si="21"/>
        <v>104.78</v>
      </c>
      <c r="K79" s="177">
        <f t="shared" ca="1" si="22"/>
        <v>5.97</v>
      </c>
      <c r="L79" s="177">
        <f t="shared" ca="1" si="23"/>
        <v>0</v>
      </c>
      <c r="M79" s="178">
        <f t="shared" ca="1" si="24"/>
        <v>436.04000000000008</v>
      </c>
      <c r="N79" s="176">
        <f t="shared" ca="1" si="25"/>
        <v>325.29746009540406</v>
      </c>
      <c r="O79" s="177">
        <f t="shared" ca="1" si="26"/>
        <v>104.7824029905513</v>
      </c>
      <c r="P79" s="177">
        <f t="shared" ca="1" si="27"/>
        <v>5.9701369140445824</v>
      </c>
      <c r="Q79" s="177">
        <f t="shared" ca="1" si="28"/>
        <v>0</v>
      </c>
      <c r="R79" s="178">
        <f t="shared" ca="1" si="29"/>
        <v>436.04999999999995</v>
      </c>
      <c r="W79" s="47"/>
      <c r="X79" s="47">
        <v>79</v>
      </c>
    </row>
    <row r="80" spans="1:24">
      <c r="A80" s="62" t="s">
        <v>122</v>
      </c>
      <c r="B80" s="171">
        <f t="shared" ca="1" si="18"/>
        <v>550.23</v>
      </c>
      <c r="C80" s="176">
        <f t="shared" ca="1" si="19"/>
        <v>410.47157999999996</v>
      </c>
      <c r="D80" s="177">
        <f t="shared" ca="1" si="19"/>
        <v>132.22026900000003</v>
      </c>
      <c r="E80" s="177">
        <f t="shared" ca="1" si="19"/>
        <v>7.538151</v>
      </c>
      <c r="F80" s="178">
        <f t="shared" ca="1" si="19"/>
        <v>0</v>
      </c>
      <c r="G80" s="179">
        <f t="shared" ca="1" si="16"/>
        <v>0</v>
      </c>
      <c r="H80" s="179">
        <f t="shared" ca="1" si="17"/>
        <v>368.05</v>
      </c>
      <c r="I80" s="180">
        <f t="shared" ca="1" si="20"/>
        <v>278.52</v>
      </c>
      <c r="J80" s="177">
        <f t="shared" ca="1" si="21"/>
        <v>84.55</v>
      </c>
      <c r="K80" s="177">
        <f t="shared" ca="1" si="22"/>
        <v>4.97</v>
      </c>
      <c r="L80" s="177">
        <f t="shared" ca="1" si="23"/>
        <v>0</v>
      </c>
      <c r="M80" s="178">
        <f t="shared" ca="1" si="24"/>
        <v>368.04</v>
      </c>
      <c r="N80" s="176">
        <f t="shared" ca="1" si="25"/>
        <v>278.52756765568955</v>
      </c>
      <c r="O80" s="177">
        <f t="shared" ca="1" si="26"/>
        <v>84.552297304640788</v>
      </c>
      <c r="P80" s="177">
        <f t="shared" ca="1" si="27"/>
        <v>4.9701350396696009</v>
      </c>
      <c r="Q80" s="177">
        <f t="shared" ca="1" si="28"/>
        <v>0</v>
      </c>
      <c r="R80" s="178">
        <f t="shared" ca="1" si="29"/>
        <v>368.04999999999995</v>
      </c>
      <c r="W80" s="47"/>
      <c r="X80" s="47">
        <v>80</v>
      </c>
    </row>
    <row r="81" spans="1:24">
      <c r="A81" s="62" t="s">
        <v>123</v>
      </c>
      <c r="B81" s="171">
        <f t="shared" ca="1" si="18"/>
        <v>550.23</v>
      </c>
      <c r="C81" s="176">
        <f t="shared" ca="1" si="19"/>
        <v>410.47157999999996</v>
      </c>
      <c r="D81" s="177">
        <f t="shared" ca="1" si="19"/>
        <v>132.22026900000003</v>
      </c>
      <c r="E81" s="177">
        <f t="shared" ca="1" si="19"/>
        <v>7.538151</v>
      </c>
      <c r="F81" s="178">
        <f t="shared" ca="1" si="19"/>
        <v>0</v>
      </c>
      <c r="G81" s="179">
        <f t="shared" ca="1" si="16"/>
        <v>0</v>
      </c>
      <c r="H81" s="179">
        <f t="shared" ca="1" si="17"/>
        <v>362.24</v>
      </c>
      <c r="I81" s="180">
        <f t="shared" ca="1" si="20"/>
        <v>274.13</v>
      </c>
      <c r="J81" s="177">
        <f t="shared" ca="1" si="21"/>
        <v>83.22</v>
      </c>
      <c r="K81" s="177">
        <f t="shared" ca="1" si="22"/>
        <v>4.9000000000000004</v>
      </c>
      <c r="L81" s="177">
        <f t="shared" ca="1" si="23"/>
        <v>0</v>
      </c>
      <c r="M81" s="178">
        <f t="shared" ca="1" si="24"/>
        <v>362.25</v>
      </c>
      <c r="N81" s="176">
        <f t="shared" ca="1" si="25"/>
        <v>274.12243257418908</v>
      </c>
      <c r="O81" s="177">
        <f t="shared" ca="1" si="26"/>
        <v>83.217702691511391</v>
      </c>
      <c r="P81" s="177">
        <f t="shared" ca="1" si="27"/>
        <v>4.8998647342995172</v>
      </c>
      <c r="Q81" s="177">
        <f t="shared" ca="1" si="28"/>
        <v>0</v>
      </c>
      <c r="R81" s="178">
        <f t="shared" ca="1" si="29"/>
        <v>362.24</v>
      </c>
      <c r="W81" s="47"/>
      <c r="X81" s="47">
        <v>81</v>
      </c>
    </row>
    <row r="82" spans="1:24">
      <c r="A82" s="62" t="s">
        <v>124</v>
      </c>
      <c r="B82" s="171">
        <f t="shared" ca="1" si="18"/>
        <v>550.23</v>
      </c>
      <c r="C82" s="176">
        <f t="shared" ca="1" si="19"/>
        <v>410.47157999999996</v>
      </c>
      <c r="D82" s="177">
        <f t="shared" ca="1" si="19"/>
        <v>132.22026900000003</v>
      </c>
      <c r="E82" s="177">
        <f t="shared" ca="1" si="19"/>
        <v>7.538151</v>
      </c>
      <c r="F82" s="178">
        <f t="shared" ca="1" si="19"/>
        <v>0</v>
      </c>
      <c r="G82" s="179">
        <f t="shared" ca="1" si="16"/>
        <v>0</v>
      </c>
      <c r="H82" s="179">
        <f t="shared" ca="1" si="17"/>
        <v>362.24</v>
      </c>
      <c r="I82" s="180">
        <f t="shared" ca="1" si="20"/>
        <v>274.13</v>
      </c>
      <c r="J82" s="177">
        <f t="shared" ca="1" si="21"/>
        <v>83.22</v>
      </c>
      <c r="K82" s="177">
        <f t="shared" ca="1" si="22"/>
        <v>4.9000000000000004</v>
      </c>
      <c r="L82" s="177">
        <f t="shared" ca="1" si="23"/>
        <v>0</v>
      </c>
      <c r="M82" s="178">
        <f t="shared" ca="1" si="24"/>
        <v>362.25</v>
      </c>
      <c r="N82" s="176">
        <f t="shared" ca="1" si="25"/>
        <v>274.12243257418908</v>
      </c>
      <c r="O82" s="177">
        <f t="shared" ca="1" si="26"/>
        <v>83.217702691511391</v>
      </c>
      <c r="P82" s="177">
        <f t="shared" ca="1" si="27"/>
        <v>4.8998647342995172</v>
      </c>
      <c r="Q82" s="177">
        <f t="shared" ca="1" si="28"/>
        <v>0</v>
      </c>
      <c r="R82" s="178">
        <f t="shared" ca="1" si="29"/>
        <v>362.24</v>
      </c>
      <c r="W82" s="47"/>
      <c r="X82" s="47">
        <v>82</v>
      </c>
    </row>
    <row r="83" spans="1:24">
      <c r="A83" s="62" t="s">
        <v>125</v>
      </c>
      <c r="B83" s="171">
        <f t="shared" ca="1" si="18"/>
        <v>550.23</v>
      </c>
      <c r="C83" s="176">
        <f t="shared" ca="1" si="19"/>
        <v>410.47157999999996</v>
      </c>
      <c r="D83" s="177">
        <f t="shared" ca="1" si="19"/>
        <v>132.22026900000003</v>
      </c>
      <c r="E83" s="177">
        <f t="shared" ca="1" si="19"/>
        <v>7.538151</v>
      </c>
      <c r="F83" s="178">
        <f t="shared" ca="1" si="19"/>
        <v>0</v>
      </c>
      <c r="G83" s="179">
        <f t="shared" ca="1" si="16"/>
        <v>0</v>
      </c>
      <c r="H83" s="179">
        <f t="shared" ca="1" si="17"/>
        <v>362.24</v>
      </c>
      <c r="I83" s="180">
        <f t="shared" ca="1" si="20"/>
        <v>275.94</v>
      </c>
      <c r="J83" s="177">
        <f t="shared" ca="1" si="21"/>
        <v>83.77</v>
      </c>
      <c r="K83" s="177">
        <f t="shared" ca="1" si="22"/>
        <v>2.5299999999999998</v>
      </c>
      <c r="L83" s="177">
        <f t="shared" ca="1" si="23"/>
        <v>0</v>
      </c>
      <c r="M83" s="178">
        <f t="shared" ca="1" si="24"/>
        <v>362.23999999999995</v>
      </c>
      <c r="N83" s="176">
        <f t="shared" ca="1" si="25"/>
        <v>275.94000000000005</v>
      </c>
      <c r="O83" s="177">
        <f t="shared" ca="1" si="26"/>
        <v>83.77000000000001</v>
      </c>
      <c r="P83" s="177">
        <f t="shared" ca="1" si="27"/>
        <v>2.5300000000000002</v>
      </c>
      <c r="Q83" s="177">
        <f t="shared" ca="1" si="28"/>
        <v>0</v>
      </c>
      <c r="R83" s="178">
        <f t="shared" ca="1" si="29"/>
        <v>362.24</v>
      </c>
      <c r="W83" s="47"/>
      <c r="X83" s="47">
        <v>83</v>
      </c>
    </row>
    <row r="84" spans="1:24">
      <c r="A84" s="62" t="s">
        <v>126</v>
      </c>
      <c r="B84" s="171">
        <f t="shared" ca="1" si="18"/>
        <v>550.23</v>
      </c>
      <c r="C84" s="176">
        <f t="shared" ca="1" si="19"/>
        <v>410.47157999999996</v>
      </c>
      <c r="D84" s="177">
        <f t="shared" ca="1" si="19"/>
        <v>132.22026900000003</v>
      </c>
      <c r="E84" s="177">
        <f t="shared" ca="1" si="19"/>
        <v>7.538151</v>
      </c>
      <c r="F84" s="178">
        <f t="shared" ca="1" si="19"/>
        <v>0</v>
      </c>
      <c r="G84" s="179">
        <f t="shared" ca="1" si="16"/>
        <v>0</v>
      </c>
      <c r="H84" s="179">
        <f t="shared" ca="1" si="17"/>
        <v>362.24</v>
      </c>
      <c r="I84" s="180">
        <f t="shared" ca="1" si="20"/>
        <v>275.94</v>
      </c>
      <c r="J84" s="177">
        <f t="shared" ca="1" si="21"/>
        <v>83.77</v>
      </c>
      <c r="K84" s="177">
        <f t="shared" ca="1" si="22"/>
        <v>2.5299999999999998</v>
      </c>
      <c r="L84" s="177">
        <f t="shared" ca="1" si="23"/>
        <v>0</v>
      </c>
      <c r="M84" s="178">
        <f t="shared" ca="1" si="24"/>
        <v>362.23999999999995</v>
      </c>
      <c r="N84" s="176">
        <f t="shared" ca="1" si="25"/>
        <v>275.94000000000005</v>
      </c>
      <c r="O84" s="177">
        <f t="shared" ca="1" si="26"/>
        <v>83.77000000000001</v>
      </c>
      <c r="P84" s="177">
        <f t="shared" ca="1" si="27"/>
        <v>2.5300000000000002</v>
      </c>
      <c r="Q84" s="177">
        <f t="shared" ca="1" si="28"/>
        <v>0</v>
      </c>
      <c r="R84" s="178">
        <f t="shared" ca="1" si="29"/>
        <v>362.24</v>
      </c>
      <c r="W84" s="47"/>
      <c r="X84" s="47">
        <v>84</v>
      </c>
    </row>
    <row r="85" spans="1:24">
      <c r="A85" s="62" t="s">
        <v>127</v>
      </c>
      <c r="B85" s="171">
        <f t="shared" ca="1" si="18"/>
        <v>550.23</v>
      </c>
      <c r="C85" s="176">
        <f t="shared" ca="1" si="19"/>
        <v>410.47157999999996</v>
      </c>
      <c r="D85" s="177">
        <f t="shared" ca="1" si="19"/>
        <v>132.22026900000003</v>
      </c>
      <c r="E85" s="177">
        <f t="shared" ca="1" si="19"/>
        <v>7.538151</v>
      </c>
      <c r="F85" s="178">
        <f t="shared" ca="1" si="19"/>
        <v>0</v>
      </c>
      <c r="G85" s="179">
        <f t="shared" ca="1" si="16"/>
        <v>0</v>
      </c>
      <c r="H85" s="179">
        <f t="shared" ca="1" si="17"/>
        <v>362.24</v>
      </c>
      <c r="I85" s="180">
        <f t="shared" ca="1" si="20"/>
        <v>275.94</v>
      </c>
      <c r="J85" s="177">
        <f t="shared" ca="1" si="21"/>
        <v>83.77</v>
      </c>
      <c r="K85" s="177">
        <f t="shared" ca="1" si="22"/>
        <v>2.5299999999999998</v>
      </c>
      <c r="L85" s="177">
        <f t="shared" ca="1" si="23"/>
        <v>0</v>
      </c>
      <c r="M85" s="178">
        <f t="shared" ca="1" si="24"/>
        <v>362.23999999999995</v>
      </c>
      <c r="N85" s="176">
        <f t="shared" ca="1" si="25"/>
        <v>275.94000000000005</v>
      </c>
      <c r="O85" s="177">
        <f t="shared" ca="1" si="26"/>
        <v>83.77000000000001</v>
      </c>
      <c r="P85" s="177">
        <f t="shared" ca="1" si="27"/>
        <v>2.5300000000000002</v>
      </c>
      <c r="Q85" s="177">
        <f t="shared" ca="1" si="28"/>
        <v>0</v>
      </c>
      <c r="R85" s="178">
        <f t="shared" ca="1" si="29"/>
        <v>362.24</v>
      </c>
      <c r="W85" s="47"/>
      <c r="X85" s="47">
        <v>85</v>
      </c>
    </row>
    <row r="86" spans="1:24">
      <c r="A86" s="62" t="s">
        <v>128</v>
      </c>
      <c r="B86" s="171">
        <f t="shared" ca="1" si="18"/>
        <v>550.23</v>
      </c>
      <c r="C86" s="176">
        <f t="shared" ca="1" si="19"/>
        <v>410.47157999999996</v>
      </c>
      <c r="D86" s="177">
        <f t="shared" ca="1" si="19"/>
        <v>132.22026900000003</v>
      </c>
      <c r="E86" s="177">
        <f t="shared" ca="1" si="19"/>
        <v>7.538151</v>
      </c>
      <c r="F86" s="178">
        <f t="shared" ca="1" si="19"/>
        <v>0</v>
      </c>
      <c r="G86" s="179">
        <f t="shared" ca="1" si="16"/>
        <v>0</v>
      </c>
      <c r="H86" s="179">
        <f t="shared" ca="1" si="17"/>
        <v>362.24</v>
      </c>
      <c r="I86" s="180">
        <f t="shared" ca="1" si="20"/>
        <v>275.94</v>
      </c>
      <c r="J86" s="177">
        <f t="shared" ca="1" si="21"/>
        <v>83.77</v>
      </c>
      <c r="K86" s="177">
        <f t="shared" ca="1" si="22"/>
        <v>2.5299999999999998</v>
      </c>
      <c r="L86" s="177">
        <f t="shared" ca="1" si="23"/>
        <v>0</v>
      </c>
      <c r="M86" s="178">
        <f t="shared" ca="1" si="24"/>
        <v>362.23999999999995</v>
      </c>
      <c r="N86" s="176">
        <f t="shared" ca="1" si="25"/>
        <v>275.94000000000005</v>
      </c>
      <c r="O86" s="177">
        <f t="shared" ca="1" si="26"/>
        <v>83.77000000000001</v>
      </c>
      <c r="P86" s="177">
        <f t="shared" ca="1" si="27"/>
        <v>2.5300000000000002</v>
      </c>
      <c r="Q86" s="177">
        <f t="shared" ca="1" si="28"/>
        <v>0</v>
      </c>
      <c r="R86" s="178">
        <f t="shared" ca="1" si="29"/>
        <v>362.24</v>
      </c>
      <c r="W86" s="47"/>
      <c r="X86" s="47">
        <v>86</v>
      </c>
    </row>
    <row r="87" spans="1:24">
      <c r="A87" s="62" t="s">
        <v>129</v>
      </c>
      <c r="B87" s="171">
        <f t="shared" ca="1" si="18"/>
        <v>550.23</v>
      </c>
      <c r="C87" s="176">
        <f t="shared" ca="1" si="19"/>
        <v>410.47157999999996</v>
      </c>
      <c r="D87" s="177">
        <f t="shared" ca="1" si="19"/>
        <v>132.22026900000003</v>
      </c>
      <c r="E87" s="177">
        <f t="shared" ca="1" si="19"/>
        <v>7.538151</v>
      </c>
      <c r="F87" s="178">
        <f t="shared" ca="1" si="19"/>
        <v>0</v>
      </c>
      <c r="G87" s="179">
        <f t="shared" ca="1" si="16"/>
        <v>0</v>
      </c>
      <c r="H87" s="179">
        <f t="shared" ca="1" si="17"/>
        <v>397.43</v>
      </c>
      <c r="I87" s="180">
        <f t="shared" ca="1" si="20"/>
        <v>317.89</v>
      </c>
      <c r="J87" s="177">
        <f t="shared" ca="1" si="21"/>
        <v>77.2</v>
      </c>
      <c r="K87" s="177">
        <f t="shared" ca="1" si="22"/>
        <v>2.33</v>
      </c>
      <c r="L87" s="177">
        <f t="shared" ca="1" si="23"/>
        <v>0</v>
      </c>
      <c r="M87" s="178">
        <f t="shared" ca="1" si="24"/>
        <v>397.41999999999996</v>
      </c>
      <c r="N87" s="176">
        <f t="shared" ca="1" si="25"/>
        <v>317.89799884253438</v>
      </c>
      <c r="O87" s="177">
        <f t="shared" ca="1" si="26"/>
        <v>77.201942529314081</v>
      </c>
      <c r="P87" s="177">
        <f t="shared" ca="1" si="27"/>
        <v>2.330058628151578</v>
      </c>
      <c r="Q87" s="177">
        <f t="shared" ca="1" si="28"/>
        <v>0</v>
      </c>
      <c r="R87" s="178">
        <f t="shared" ca="1" si="29"/>
        <v>397.43</v>
      </c>
      <c r="W87" s="47"/>
      <c r="X87" s="47">
        <v>87</v>
      </c>
    </row>
    <row r="88" spans="1:24">
      <c r="A88" s="62" t="s">
        <v>130</v>
      </c>
      <c r="B88" s="171">
        <f t="shared" ca="1" si="18"/>
        <v>550.23</v>
      </c>
      <c r="C88" s="176">
        <f t="shared" ca="1" si="19"/>
        <v>410.47157999999996</v>
      </c>
      <c r="D88" s="177">
        <f t="shared" ca="1" si="19"/>
        <v>132.22026900000003</v>
      </c>
      <c r="E88" s="177">
        <f t="shared" ca="1" si="19"/>
        <v>7.538151</v>
      </c>
      <c r="F88" s="178">
        <f t="shared" ca="1" si="19"/>
        <v>0</v>
      </c>
      <c r="G88" s="179">
        <f t="shared" ca="1" si="16"/>
        <v>0</v>
      </c>
      <c r="H88" s="179">
        <f t="shared" ca="1" si="17"/>
        <v>467.81</v>
      </c>
      <c r="I88" s="180">
        <f t="shared" ca="1" si="20"/>
        <v>383.79</v>
      </c>
      <c r="J88" s="177">
        <f t="shared" ca="1" si="21"/>
        <v>81.56</v>
      </c>
      <c r="K88" s="177">
        <f t="shared" ca="1" si="22"/>
        <v>2.4700000000000002</v>
      </c>
      <c r="L88" s="177">
        <f t="shared" ca="1" si="23"/>
        <v>0</v>
      </c>
      <c r="M88" s="178">
        <f t="shared" ca="1" si="24"/>
        <v>467.82000000000005</v>
      </c>
      <c r="N88" s="176">
        <f t="shared" ca="1" si="25"/>
        <v>383.78179620366808</v>
      </c>
      <c r="O88" s="177">
        <f t="shared" ca="1" si="26"/>
        <v>81.558256594416648</v>
      </c>
      <c r="P88" s="177">
        <f t="shared" ca="1" si="27"/>
        <v>2.4699472019152666</v>
      </c>
      <c r="Q88" s="177">
        <f t="shared" ca="1" si="28"/>
        <v>0</v>
      </c>
      <c r="R88" s="178">
        <f t="shared" ca="1" si="29"/>
        <v>467.81</v>
      </c>
      <c r="W88" s="47"/>
      <c r="X88" s="47">
        <v>88</v>
      </c>
    </row>
    <row r="89" spans="1:24">
      <c r="A89" s="62" t="s">
        <v>131</v>
      </c>
      <c r="B89" s="171">
        <f t="shared" ca="1" si="18"/>
        <v>550.23</v>
      </c>
      <c r="C89" s="176">
        <f t="shared" ca="1" si="19"/>
        <v>410.47157999999996</v>
      </c>
      <c r="D89" s="177">
        <f t="shared" ca="1" si="19"/>
        <v>132.22026900000003</v>
      </c>
      <c r="E89" s="177">
        <f t="shared" ca="1" si="19"/>
        <v>7.538151</v>
      </c>
      <c r="F89" s="178">
        <f t="shared" ca="1" si="19"/>
        <v>0</v>
      </c>
      <c r="G89" s="179">
        <f t="shared" ca="1" si="16"/>
        <v>0</v>
      </c>
      <c r="H89" s="179">
        <f t="shared" ca="1" si="17"/>
        <v>480.16</v>
      </c>
      <c r="I89" s="180">
        <f t="shared" ca="1" si="20"/>
        <v>395.73</v>
      </c>
      <c r="J89" s="177">
        <f t="shared" ca="1" si="21"/>
        <v>81.95</v>
      </c>
      <c r="K89" s="177">
        <f t="shared" ca="1" si="22"/>
        <v>2.48</v>
      </c>
      <c r="L89" s="177">
        <f t="shared" ca="1" si="23"/>
        <v>0</v>
      </c>
      <c r="M89" s="178">
        <f t="shared" ca="1" si="24"/>
        <v>480.16</v>
      </c>
      <c r="N89" s="176">
        <f t="shared" ca="1" si="25"/>
        <v>395.73</v>
      </c>
      <c r="O89" s="177">
        <f t="shared" ca="1" si="26"/>
        <v>81.95</v>
      </c>
      <c r="P89" s="177">
        <f t="shared" ca="1" si="27"/>
        <v>2.48</v>
      </c>
      <c r="Q89" s="177">
        <f t="shared" ca="1" si="28"/>
        <v>0</v>
      </c>
      <c r="R89" s="178">
        <f t="shared" ca="1" si="29"/>
        <v>480.16</v>
      </c>
      <c r="W89" s="47"/>
      <c r="X89" s="47">
        <v>89</v>
      </c>
    </row>
    <row r="90" spans="1:24">
      <c r="A90" s="62" t="s">
        <v>132</v>
      </c>
      <c r="B90" s="171">
        <f t="shared" ca="1" si="18"/>
        <v>550.23</v>
      </c>
      <c r="C90" s="176">
        <f t="shared" ca="1" si="19"/>
        <v>410.47157999999996</v>
      </c>
      <c r="D90" s="177">
        <f t="shared" ca="1" si="19"/>
        <v>132.22026900000003</v>
      </c>
      <c r="E90" s="177">
        <f t="shared" ca="1" si="19"/>
        <v>7.538151</v>
      </c>
      <c r="F90" s="178">
        <f t="shared" ca="1" si="19"/>
        <v>0</v>
      </c>
      <c r="G90" s="179">
        <f t="shared" ca="1" si="16"/>
        <v>0</v>
      </c>
      <c r="H90" s="179">
        <f t="shared" ca="1" si="17"/>
        <v>480.16</v>
      </c>
      <c r="I90" s="180">
        <f t="shared" ca="1" si="20"/>
        <v>395.73</v>
      </c>
      <c r="J90" s="177">
        <f t="shared" ca="1" si="21"/>
        <v>81.95</v>
      </c>
      <c r="K90" s="177">
        <f t="shared" ca="1" si="22"/>
        <v>2.48</v>
      </c>
      <c r="L90" s="177">
        <f t="shared" ca="1" si="23"/>
        <v>0</v>
      </c>
      <c r="M90" s="178">
        <f t="shared" ca="1" si="24"/>
        <v>480.16</v>
      </c>
      <c r="N90" s="176">
        <f t="shared" ca="1" si="25"/>
        <v>395.73</v>
      </c>
      <c r="O90" s="177">
        <f t="shared" ca="1" si="26"/>
        <v>81.95</v>
      </c>
      <c r="P90" s="177">
        <f t="shared" ca="1" si="27"/>
        <v>2.48</v>
      </c>
      <c r="Q90" s="177">
        <f t="shared" ca="1" si="28"/>
        <v>0</v>
      </c>
      <c r="R90" s="178">
        <f t="shared" ca="1" si="29"/>
        <v>480.16</v>
      </c>
      <c r="W90" s="47"/>
      <c r="X90" s="47">
        <v>90</v>
      </c>
    </row>
    <row r="91" spans="1:24">
      <c r="A91" s="62" t="s">
        <v>133</v>
      </c>
      <c r="B91" s="171">
        <f t="shared" ca="1" si="18"/>
        <v>550.23</v>
      </c>
      <c r="C91" s="176">
        <f t="shared" ca="1" si="19"/>
        <v>410.47157999999996</v>
      </c>
      <c r="D91" s="177">
        <f t="shared" ca="1" si="19"/>
        <v>132.22026900000003</v>
      </c>
      <c r="E91" s="177">
        <f t="shared" ca="1" si="19"/>
        <v>7.538151</v>
      </c>
      <c r="F91" s="178">
        <f t="shared" ca="1" si="19"/>
        <v>0</v>
      </c>
      <c r="G91" s="179">
        <f t="shared" ca="1" si="16"/>
        <v>0</v>
      </c>
      <c r="H91" s="179">
        <f t="shared" ca="1" si="17"/>
        <v>480.16</v>
      </c>
      <c r="I91" s="180">
        <f t="shared" ca="1" si="20"/>
        <v>395.73</v>
      </c>
      <c r="J91" s="177">
        <f t="shared" ca="1" si="21"/>
        <v>81.95</v>
      </c>
      <c r="K91" s="177">
        <f t="shared" ca="1" si="22"/>
        <v>2.48</v>
      </c>
      <c r="L91" s="177">
        <f t="shared" ca="1" si="23"/>
        <v>0</v>
      </c>
      <c r="M91" s="178">
        <f t="shared" ca="1" si="24"/>
        <v>480.16</v>
      </c>
      <c r="N91" s="176">
        <f t="shared" ca="1" si="25"/>
        <v>395.73</v>
      </c>
      <c r="O91" s="177">
        <f t="shared" ca="1" si="26"/>
        <v>81.95</v>
      </c>
      <c r="P91" s="177">
        <f t="shared" ca="1" si="27"/>
        <v>2.48</v>
      </c>
      <c r="Q91" s="177">
        <f t="shared" ca="1" si="28"/>
        <v>0</v>
      </c>
      <c r="R91" s="178">
        <f t="shared" ca="1" si="29"/>
        <v>480.16</v>
      </c>
      <c r="W91" s="47"/>
      <c r="X91" s="47">
        <v>91</v>
      </c>
    </row>
    <row r="92" spans="1:24">
      <c r="A92" s="62" t="s">
        <v>134</v>
      </c>
      <c r="B92" s="171">
        <f t="shared" ca="1" si="18"/>
        <v>550.23</v>
      </c>
      <c r="C92" s="176">
        <f t="shared" ca="1" si="19"/>
        <v>410.47157999999996</v>
      </c>
      <c r="D92" s="177">
        <f t="shared" ca="1" si="19"/>
        <v>132.22026900000003</v>
      </c>
      <c r="E92" s="177">
        <f t="shared" ca="1" si="19"/>
        <v>7.538151</v>
      </c>
      <c r="F92" s="178">
        <f t="shared" ca="1" si="19"/>
        <v>0</v>
      </c>
      <c r="G92" s="179">
        <f t="shared" ca="1" si="16"/>
        <v>0</v>
      </c>
      <c r="H92" s="179">
        <f t="shared" ca="1" si="17"/>
        <v>480.16</v>
      </c>
      <c r="I92" s="180">
        <f t="shared" ca="1" si="20"/>
        <v>395.73</v>
      </c>
      <c r="J92" s="177">
        <f t="shared" ca="1" si="21"/>
        <v>81.95</v>
      </c>
      <c r="K92" s="177">
        <f t="shared" ca="1" si="22"/>
        <v>2.48</v>
      </c>
      <c r="L92" s="177">
        <f t="shared" ca="1" si="23"/>
        <v>0</v>
      </c>
      <c r="M92" s="178">
        <f t="shared" ca="1" si="24"/>
        <v>480.16</v>
      </c>
      <c r="N92" s="176">
        <f t="shared" ca="1" si="25"/>
        <v>395.73</v>
      </c>
      <c r="O92" s="177">
        <f t="shared" ca="1" si="26"/>
        <v>81.95</v>
      </c>
      <c r="P92" s="177">
        <f t="shared" ca="1" si="27"/>
        <v>2.48</v>
      </c>
      <c r="Q92" s="177">
        <f t="shared" ca="1" si="28"/>
        <v>0</v>
      </c>
      <c r="R92" s="178">
        <f t="shared" ca="1" si="29"/>
        <v>480.16</v>
      </c>
      <c r="W92" s="47"/>
      <c r="X92" s="47">
        <v>92</v>
      </c>
    </row>
    <row r="93" spans="1:24">
      <c r="A93" s="62" t="s">
        <v>135</v>
      </c>
      <c r="B93" s="171">
        <f t="shared" ca="1" si="18"/>
        <v>550.23</v>
      </c>
      <c r="C93" s="176">
        <f t="shared" ca="1" si="19"/>
        <v>410.47157999999996</v>
      </c>
      <c r="D93" s="177">
        <f t="shared" ca="1" si="19"/>
        <v>132.22026900000003</v>
      </c>
      <c r="E93" s="177">
        <f t="shared" ca="1" si="19"/>
        <v>7.538151</v>
      </c>
      <c r="F93" s="178">
        <f t="shared" ca="1" si="19"/>
        <v>0</v>
      </c>
      <c r="G93" s="179">
        <f t="shared" ca="1" si="16"/>
        <v>0</v>
      </c>
      <c r="H93" s="179">
        <f t="shared" ca="1" si="17"/>
        <v>480.16</v>
      </c>
      <c r="I93" s="180">
        <f t="shared" ca="1" si="20"/>
        <v>395.73</v>
      </c>
      <c r="J93" s="177">
        <f t="shared" ca="1" si="21"/>
        <v>81.95</v>
      </c>
      <c r="K93" s="177">
        <f t="shared" ca="1" si="22"/>
        <v>2.48</v>
      </c>
      <c r="L93" s="177">
        <f t="shared" ca="1" si="23"/>
        <v>0</v>
      </c>
      <c r="M93" s="178">
        <f t="shared" ca="1" si="24"/>
        <v>480.16</v>
      </c>
      <c r="N93" s="176">
        <f t="shared" ca="1" si="25"/>
        <v>395.73</v>
      </c>
      <c r="O93" s="177">
        <f t="shared" ca="1" si="26"/>
        <v>81.95</v>
      </c>
      <c r="P93" s="177">
        <f t="shared" ca="1" si="27"/>
        <v>2.48</v>
      </c>
      <c r="Q93" s="177">
        <f t="shared" ca="1" si="28"/>
        <v>0</v>
      </c>
      <c r="R93" s="178">
        <f t="shared" ca="1" si="29"/>
        <v>480.16</v>
      </c>
      <c r="W93" s="47"/>
      <c r="X93" s="47">
        <v>93</v>
      </c>
    </row>
    <row r="94" spans="1:24">
      <c r="A94" s="62" t="s">
        <v>136</v>
      </c>
      <c r="B94" s="171">
        <f t="shared" ca="1" si="18"/>
        <v>550.23</v>
      </c>
      <c r="C94" s="176">
        <f t="shared" ca="1" si="19"/>
        <v>410.47157999999996</v>
      </c>
      <c r="D94" s="177">
        <f t="shared" ca="1" si="19"/>
        <v>132.22026900000003</v>
      </c>
      <c r="E94" s="177">
        <f t="shared" ca="1" si="19"/>
        <v>7.538151</v>
      </c>
      <c r="F94" s="178">
        <f t="shared" ca="1" si="19"/>
        <v>0</v>
      </c>
      <c r="G94" s="179">
        <f t="shared" ca="1" si="16"/>
        <v>0</v>
      </c>
      <c r="H94" s="179">
        <f t="shared" ca="1" si="17"/>
        <v>480.16</v>
      </c>
      <c r="I94" s="180">
        <f t="shared" ca="1" si="20"/>
        <v>395.73</v>
      </c>
      <c r="J94" s="177">
        <f t="shared" ca="1" si="21"/>
        <v>81.95</v>
      </c>
      <c r="K94" s="177">
        <f t="shared" ca="1" si="22"/>
        <v>2.48</v>
      </c>
      <c r="L94" s="177">
        <f t="shared" ca="1" si="23"/>
        <v>0</v>
      </c>
      <c r="M94" s="178">
        <f t="shared" ca="1" si="24"/>
        <v>480.16</v>
      </c>
      <c r="N94" s="176">
        <f t="shared" ca="1" si="25"/>
        <v>395.73</v>
      </c>
      <c r="O94" s="177">
        <f t="shared" ca="1" si="26"/>
        <v>81.95</v>
      </c>
      <c r="P94" s="177">
        <f t="shared" ca="1" si="27"/>
        <v>2.48</v>
      </c>
      <c r="Q94" s="177">
        <f t="shared" ca="1" si="28"/>
        <v>0</v>
      </c>
      <c r="R94" s="178">
        <f t="shared" ca="1" si="29"/>
        <v>480.16</v>
      </c>
      <c r="W94" s="47"/>
      <c r="X94" s="47">
        <v>94</v>
      </c>
    </row>
    <row r="95" spans="1:24">
      <c r="A95" s="62" t="s">
        <v>137</v>
      </c>
      <c r="B95" s="171">
        <f t="shared" ca="1" si="18"/>
        <v>579.96</v>
      </c>
      <c r="C95" s="176">
        <f t="shared" ca="1" si="19"/>
        <v>432.65015999999997</v>
      </c>
      <c r="D95" s="177">
        <f t="shared" ca="1" si="19"/>
        <v>139.36438800000005</v>
      </c>
      <c r="E95" s="177">
        <f t="shared" ca="1" si="19"/>
        <v>7.9454520000000013</v>
      </c>
      <c r="F95" s="178">
        <f t="shared" ca="1" si="19"/>
        <v>0</v>
      </c>
      <c r="G95" s="179">
        <f t="shared" ca="1" si="16"/>
        <v>0</v>
      </c>
      <c r="H95" s="179">
        <f t="shared" ca="1" si="17"/>
        <v>501.54</v>
      </c>
      <c r="I95" s="180">
        <f t="shared" ca="1" si="20"/>
        <v>417.11</v>
      </c>
      <c r="J95" s="177">
        <f t="shared" ca="1" si="21"/>
        <v>81.95</v>
      </c>
      <c r="K95" s="177">
        <f t="shared" ca="1" si="22"/>
        <v>2.48</v>
      </c>
      <c r="L95" s="177">
        <f t="shared" ca="1" si="23"/>
        <v>0</v>
      </c>
      <c r="M95" s="178">
        <f t="shared" ca="1" si="24"/>
        <v>501.54</v>
      </c>
      <c r="N95" s="176">
        <f t="shared" ca="1" si="25"/>
        <v>417.11</v>
      </c>
      <c r="O95" s="177">
        <f t="shared" ca="1" si="26"/>
        <v>81.95</v>
      </c>
      <c r="P95" s="177">
        <f t="shared" ca="1" si="27"/>
        <v>2.48</v>
      </c>
      <c r="Q95" s="177">
        <f t="shared" ca="1" si="28"/>
        <v>0</v>
      </c>
      <c r="R95" s="178">
        <f t="shared" ca="1" si="29"/>
        <v>501.54</v>
      </c>
      <c r="W95" s="47"/>
      <c r="X95" s="47">
        <v>95</v>
      </c>
    </row>
    <row r="96" spans="1:24">
      <c r="A96" s="62" t="s">
        <v>138</v>
      </c>
      <c r="B96" s="171">
        <f t="shared" ca="1" si="18"/>
        <v>609.71</v>
      </c>
      <c r="C96" s="176">
        <f t="shared" ca="1" si="19"/>
        <v>454.84366</v>
      </c>
      <c r="D96" s="177">
        <f t="shared" ca="1" si="19"/>
        <v>146.51331300000004</v>
      </c>
      <c r="E96" s="177">
        <f t="shared" ca="1" si="19"/>
        <v>8.3530270000000009</v>
      </c>
      <c r="F96" s="178">
        <f t="shared" ca="1" si="19"/>
        <v>0</v>
      </c>
      <c r="G96" s="179">
        <f t="shared" ca="1" si="16"/>
        <v>0</v>
      </c>
      <c r="H96" s="179">
        <f t="shared" ca="1" si="17"/>
        <v>522.94000000000005</v>
      </c>
      <c r="I96" s="180">
        <f t="shared" ca="1" si="20"/>
        <v>438.51</v>
      </c>
      <c r="J96" s="177">
        <f t="shared" ca="1" si="21"/>
        <v>81.95</v>
      </c>
      <c r="K96" s="177">
        <f t="shared" ca="1" si="22"/>
        <v>2.48</v>
      </c>
      <c r="L96" s="177">
        <f t="shared" ca="1" si="23"/>
        <v>0</v>
      </c>
      <c r="M96" s="178">
        <f t="shared" ca="1" si="24"/>
        <v>522.94000000000005</v>
      </c>
      <c r="N96" s="176">
        <f t="shared" ca="1" si="25"/>
        <v>438.51</v>
      </c>
      <c r="O96" s="177">
        <f t="shared" ca="1" si="26"/>
        <v>81.95</v>
      </c>
      <c r="P96" s="177">
        <f t="shared" ca="1" si="27"/>
        <v>2.48</v>
      </c>
      <c r="Q96" s="177">
        <f t="shared" ca="1" si="28"/>
        <v>0</v>
      </c>
      <c r="R96" s="178">
        <f t="shared" ca="1" si="29"/>
        <v>522.94000000000005</v>
      </c>
      <c r="W96" s="47"/>
      <c r="X96" s="47">
        <v>96</v>
      </c>
    </row>
    <row r="97" spans="1:24">
      <c r="A97" s="62" t="s">
        <v>139</v>
      </c>
      <c r="B97" s="171">
        <f t="shared" ca="1" si="18"/>
        <v>639.45000000000005</v>
      </c>
      <c r="C97" s="176">
        <f t="shared" ca="1" si="19"/>
        <v>477.02969999999999</v>
      </c>
      <c r="D97" s="177">
        <f t="shared" ca="1" si="19"/>
        <v>153.65983500000004</v>
      </c>
      <c r="E97" s="177">
        <f t="shared" ca="1" si="19"/>
        <v>8.7604650000000017</v>
      </c>
      <c r="F97" s="178">
        <f t="shared" ca="1" si="19"/>
        <v>0</v>
      </c>
      <c r="G97" s="179">
        <f t="shared" ca="1" si="16"/>
        <v>0</v>
      </c>
      <c r="H97" s="179">
        <f t="shared" ca="1" si="17"/>
        <v>544.33000000000004</v>
      </c>
      <c r="I97" s="180">
        <f t="shared" ca="1" si="20"/>
        <v>459.9</v>
      </c>
      <c r="J97" s="177">
        <f t="shared" ca="1" si="21"/>
        <v>81.95</v>
      </c>
      <c r="K97" s="177">
        <f t="shared" ca="1" si="22"/>
        <v>2.48</v>
      </c>
      <c r="L97" s="177">
        <f t="shared" ca="1" si="23"/>
        <v>0</v>
      </c>
      <c r="M97" s="178">
        <f t="shared" ca="1" si="24"/>
        <v>544.33000000000004</v>
      </c>
      <c r="N97" s="176">
        <f t="shared" ca="1" si="25"/>
        <v>459.9</v>
      </c>
      <c r="O97" s="177">
        <f t="shared" ca="1" si="26"/>
        <v>81.95</v>
      </c>
      <c r="P97" s="177">
        <f t="shared" ca="1" si="27"/>
        <v>2.48</v>
      </c>
      <c r="Q97" s="177">
        <f t="shared" ca="1" si="28"/>
        <v>0</v>
      </c>
      <c r="R97" s="178">
        <f t="shared" ca="1" si="29"/>
        <v>544.33000000000004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669.19</v>
      </c>
      <c r="C98" s="181">
        <f t="shared" ca="1" si="19"/>
        <v>499.21573999999998</v>
      </c>
      <c r="D98" s="182">
        <f t="shared" ca="1" si="19"/>
        <v>160.80635700000005</v>
      </c>
      <c r="E98" s="182">
        <f t="shared" ca="1" si="19"/>
        <v>9.1679030000000008</v>
      </c>
      <c r="F98" s="183">
        <f t="shared" ca="1" si="19"/>
        <v>0</v>
      </c>
      <c r="G98" s="184">
        <f t="shared" ca="1" si="16"/>
        <v>0</v>
      </c>
      <c r="H98" s="184">
        <f t="shared" ca="1" si="17"/>
        <v>565.72</v>
      </c>
      <c r="I98" s="185">
        <f t="shared" ca="1" si="20"/>
        <v>481.29</v>
      </c>
      <c r="J98" s="182">
        <f t="shared" ca="1" si="21"/>
        <v>81.95</v>
      </c>
      <c r="K98" s="182">
        <f t="shared" ca="1" si="22"/>
        <v>2.48</v>
      </c>
      <c r="L98" s="182">
        <f t="shared" ca="1" si="23"/>
        <v>0</v>
      </c>
      <c r="M98" s="183">
        <f t="shared" ca="1" si="24"/>
        <v>565.72</v>
      </c>
      <c r="N98" s="181">
        <f t="shared" ca="1" si="25"/>
        <v>481.29</v>
      </c>
      <c r="O98" s="182">
        <f t="shared" ca="1" si="26"/>
        <v>81.95</v>
      </c>
      <c r="P98" s="182">
        <f t="shared" ca="1" si="27"/>
        <v>2.48</v>
      </c>
      <c r="Q98" s="182">
        <f t="shared" ca="1" si="28"/>
        <v>0</v>
      </c>
      <c r="R98" s="183">
        <f t="shared" ca="1" si="29"/>
        <v>565.72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10.681055000000008</v>
      </c>
      <c r="C99" s="57">
        <f t="shared" ref="C99:R99" ca="1" si="30">SUM(C3:C98)/4000</f>
        <v>7.9680670300000083</v>
      </c>
      <c r="D99" s="55">
        <f t="shared" ca="1" si="30"/>
        <v>2.5666575164999994</v>
      </c>
      <c r="E99" s="55">
        <f t="shared" ca="1" si="30"/>
        <v>0.1463304535000001</v>
      </c>
      <c r="F99" s="56">
        <f t="shared" ca="1" si="30"/>
        <v>0</v>
      </c>
      <c r="G99" s="60">
        <f t="shared" ca="1" si="30"/>
        <v>0</v>
      </c>
      <c r="H99" s="60">
        <f t="shared" ca="1" si="30"/>
        <v>8.275442500000004</v>
      </c>
      <c r="I99" s="168">
        <f t="shared" ca="1" si="30"/>
        <v>6.6578849999999985</v>
      </c>
      <c r="J99" s="55">
        <f t="shared" ca="1" si="30"/>
        <v>1.5465675000000001</v>
      </c>
      <c r="K99" s="55">
        <f t="shared" ca="1" si="30"/>
        <v>7.1000000000000063E-2</v>
      </c>
      <c r="L99" s="55">
        <f t="shared" ca="1" si="30"/>
        <v>0</v>
      </c>
      <c r="M99" s="56">
        <f t="shared" ca="1" si="30"/>
        <v>8.2754525000000054</v>
      </c>
      <c r="N99" s="57">
        <f t="shared" ca="1" si="30"/>
        <v>6.6578767789367657</v>
      </c>
      <c r="O99" s="55">
        <f t="shared" ca="1" si="30"/>
        <v>1.5465657840913454</v>
      </c>
      <c r="P99" s="55">
        <f t="shared" ca="1" si="30"/>
        <v>7.0999936971885322E-2</v>
      </c>
      <c r="Q99" s="55">
        <f t="shared" ca="1" si="30"/>
        <v>0</v>
      </c>
      <c r="R99" s="56">
        <f t="shared" ca="1" si="30"/>
        <v>8.275442500000004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-5.8155080213904142E-3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-4.3918819188135672E-3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-5.8155080213904142E-3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-4.3918819188135672E-3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-5.8155080213904142E-3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-5.8460517584606464E-3</v>
      </c>
      <c r="W5" s="25">
        <f>BRPL_EOD!W5-BRPL_ISGS_exbus!W5</f>
        <v>0</v>
      </c>
      <c r="X5" s="25">
        <f>BRPL_EOD!X5-BRPL_ISGS_exbus!X5</f>
        <v>-4.3918819188135672E-3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-5.8155080213904142E-3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-5.8460517584606464E-3</v>
      </c>
      <c r="W6" s="25">
        <f>BRPL_EOD!W6-BRPL_ISGS_exbus!W6</f>
        <v>0</v>
      </c>
      <c r="X6" s="25">
        <f>BRPL_EOD!X6-BRPL_ISGS_exbus!X6</f>
        <v>-4.3918819188135672E-3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-5.8155080213904142E-3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-5.8460517584606464E-3</v>
      </c>
      <c r="W7" s="25">
        <f>BRPL_EOD!W7-BRPL_ISGS_exbus!W7</f>
        <v>-4.9947478991612115E-3</v>
      </c>
      <c r="X7" s="25">
        <f>BRPL_EOD!X7-BRPL_ISGS_exbus!X7</f>
        <v>-4.3918819188135672E-3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-5.8155080213904142E-3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-5.8460517584606464E-3</v>
      </c>
      <c r="W8" s="25">
        <f>BRPL_EOD!W8-BRPL_ISGS_exbus!W8</f>
        <v>-4.9947478991612115E-3</v>
      </c>
      <c r="X8" s="25">
        <f>BRPL_EOD!X8-BRPL_ISGS_exbus!X8</f>
        <v>-4.3918819188135672E-3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-5.8155080213904142E-3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-5.8460517584606464E-3</v>
      </c>
      <c r="W9" s="25">
        <f>BRPL_EOD!W9-BRPL_ISGS_exbus!W9</f>
        <v>-4.9947478991612115E-3</v>
      </c>
      <c r="X9" s="25">
        <f>BRPL_EOD!X9-BRPL_ISGS_exbus!X9</f>
        <v>-4.3918819188135672E-3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-5.8155080213904142E-3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-5.8460517584606464E-3</v>
      </c>
      <c r="W10" s="25">
        <f>BRPL_EOD!W10-BRPL_ISGS_exbus!W10</f>
        <v>-4.9947478991612115E-3</v>
      </c>
      <c r="X10" s="25">
        <f>BRPL_EOD!X10-BRPL_ISGS_exbus!X10</f>
        <v>-4.3918819188135672E-3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-5.8155080213904142E-3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-5.8460517584606464E-3</v>
      </c>
      <c r="W11" s="25">
        <f>BRPL_EOD!W11-BRPL_ISGS_exbus!W11</f>
        <v>-4.9947478991612115E-3</v>
      </c>
      <c r="X11" s="25">
        <f>BRPL_EOD!X11-BRPL_ISGS_exbus!X11</f>
        <v>-4.3918819188135672E-3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-5.8155080213904142E-3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-5.8460517584606464E-3</v>
      </c>
      <c r="W12" s="25">
        <f>BRPL_EOD!W12-BRPL_ISGS_exbus!W12</f>
        <v>-4.9947478991612115E-3</v>
      </c>
      <c r="X12" s="25">
        <f>BRPL_EOD!X12-BRPL_ISGS_exbus!X12</f>
        <v>-4.3918819188135672E-3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-5.8155080213904142E-3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-5.8460517584606464E-3</v>
      </c>
      <c r="W13" s="25">
        <f>BRPL_EOD!W13-BRPL_ISGS_exbus!W13</f>
        <v>-4.9947478991612115E-3</v>
      </c>
      <c r="X13" s="25">
        <f>BRPL_EOD!X13-BRPL_ISGS_exbus!X13</f>
        <v>-4.3918819188135672E-3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-5.8155080213904142E-3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-5.8460517584606464E-3</v>
      </c>
      <c r="W14" s="25">
        <f>BRPL_EOD!W14-BRPL_ISGS_exbus!W14</f>
        <v>-4.9947478991612115E-3</v>
      </c>
      <c r="X14" s="25">
        <f>BRPL_EOD!X14-BRPL_ISGS_exbus!X14</f>
        <v>-4.3918819188135672E-3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-5.8155080213904142E-3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-5.8460517584606464E-3</v>
      </c>
      <c r="W15" s="25">
        <f>BRPL_EOD!W15-BRPL_ISGS_exbus!W15</f>
        <v>0</v>
      </c>
      <c r="X15" s="25">
        <f>BRPL_EOD!X15-BRPL_ISGS_exbus!X15</f>
        <v>-4.3918819188135672E-3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-5.8155080213904142E-3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-5.8460517584606464E-3</v>
      </c>
      <c r="W16" s="25">
        <f>BRPL_EOD!W16-BRPL_ISGS_exbus!W16</f>
        <v>0</v>
      </c>
      <c r="X16" s="25">
        <f>BRPL_EOD!X16-BRPL_ISGS_exbus!X16</f>
        <v>-4.3918819188135672E-3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-5.8155080213904142E-3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-5.8460517584606464E-3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-5.8155080213904142E-3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-5.8460517584606464E-3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-5.8155080213904142E-3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-5.8460517584606464E-3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-5.8155080213904142E-3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-5.8460517584606464E-3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-5.8155080213904142E-3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-5.8460517584606464E-3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-5.8155080213904142E-3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-5.8460517584606464E-3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-5.8155080213904142E-3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-5.8155080213904142E-3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-3.4646868456356117E-4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-5.8155080213904142E-3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-3.4646868456356117E-4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-5.8155080213904142E-3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5.8534946236559193E-3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5.8534946236559193E-3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5.8534946236559193E-3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-5.0877192982454744E-3</v>
      </c>
      <c r="R30" s="25">
        <f>BRPL_EOD!R30-BRPL_ISGS_exbus!R30</f>
        <v>4.3933463796488326E-3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-5.0877192982454744E-3</v>
      </c>
      <c r="R31" s="25">
        <f>BRPL_EOD!R31-BRPL_ISGS_exbus!R31</f>
        <v>4.3933463796488326E-3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-5.0877192982454744E-3</v>
      </c>
      <c r="R32" s="25">
        <f>BRPL_EOD!R32-BRPL_ISGS_exbus!R32</f>
        <v>4.3933463796488326E-3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-5.0877192982454744E-3</v>
      </c>
      <c r="R33" s="25">
        <f>BRPL_EOD!R33-BRPL_ISGS_exbus!R33</f>
        <v>4.3933463796488326E-3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-5.0877192982454744E-3</v>
      </c>
      <c r="R34" s="25">
        <f>BRPL_EOD!R34-BRPL_ISGS_exbus!R34</f>
        <v>4.3933463796488326E-3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-3.4646868456356117E-4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5.8534946236559193E-3</v>
      </c>
      <c r="R35" s="25">
        <f>BRPL_EOD!R35-BRPL_ISGS_exbus!R35</f>
        <v>4.9778270509968081E-3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-3.4646868456356117E-4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5.8534946236559193E-3</v>
      </c>
      <c r="R36" s="25">
        <f>BRPL_EOD!R36-BRPL_ISGS_exbus!R36</f>
        <v>4.9778270509968081E-3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5.8534946236559193E-3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5.8534946236559193E-3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5.8534946236559193E-3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5.8534946236559193E-3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5.8534946236559193E-3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5.8534946236559193E-3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5.8534946236559193E-3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5.8534946236559193E-3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8.4425362077809041E-3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5.8534946236559193E-3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8.4425362077809041E-3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5.8534946236559193E-3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5.8534946236559193E-3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5.8534946236559193E-3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5.8534946236559193E-3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5.8534946236559193E-3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5.8534946236559193E-3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5.8534946236559193E-3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-5.8460517584606464E-3</v>
      </c>
      <c r="W53" s="25">
        <f>BRPL_EOD!W53-BRPL_ISGS_exbus!W53</f>
        <v>-4.9947478991612115E-3</v>
      </c>
      <c r="X53" s="25">
        <f>BRPL_EOD!X53-BRPL_ISGS_exbus!X53</f>
        <v>-4.9673472761853077E-3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-5.8460517584606464E-3</v>
      </c>
      <c r="W54" s="25">
        <f>BRPL_EOD!W54-BRPL_ISGS_exbus!W54</f>
        <v>-4.9947478991612115E-3</v>
      </c>
      <c r="X54" s="25">
        <f>BRPL_EOD!X54-BRPL_ISGS_exbus!X54</f>
        <v>-4.9673472761853077E-3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7.6239509717197507E-3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-1.5544041450770152E-3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-2.9661016949091845E-3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-3.5204507512460737E-3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7.6239509717197507E-3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-1.5544041450770152E-3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-3.5738368172637536E-3</v>
      </c>
      <c r="X58" s="25">
        <f>BRPL_EOD!X58-BRPL_ISGS_exbus!X58</f>
        <v>-3.5204507512460737E-3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-5.8460517584606464E-3</v>
      </c>
      <c r="W59" s="25">
        <f>BRPL_EOD!W59-BRPL_ISGS_exbus!W59</f>
        <v>4.9932614555245891E-3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-5.8460517584606464E-3</v>
      </c>
      <c r="W60" s="25">
        <f>BRPL_EOD!W60-BRPL_ISGS_exbus!W60</f>
        <v>-4.9947478991612115E-3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5.8534946236559193E-3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-5.8460517584606464E-3</v>
      </c>
      <c r="W61" s="25">
        <f>BRPL_EOD!W61-BRPL_ISGS_exbus!W61</f>
        <v>-4.9947478991612115E-3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5.8534946236559193E-3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-5.8460517584606464E-3</v>
      </c>
      <c r="W62" s="25">
        <f>BRPL_EOD!W62-BRPL_ISGS_exbus!W62</f>
        <v>-4.9947478991612115E-3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7.6239509717197507E-3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4.9331783846611188E-3</v>
      </c>
      <c r="W63" s="25">
        <f>BRPL_EOD!W63-BRPL_ISGS_exbus!W63</f>
        <v>-4.9947478991612115E-3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-4.9355742296910421E-3</v>
      </c>
      <c r="W64" s="25">
        <f>BRPL_EOD!W64-BRPL_ISGS_exbus!W64</f>
        <v>-4.9947478991612115E-3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5.8534946236559193E-3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-4.9355742296910421E-3</v>
      </c>
      <c r="W65" s="25">
        <f>BRPL_EOD!W65-BRPL_ISGS_exbus!W65</f>
        <v>-4.9947478991612115E-3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5.8534946236559193E-3</v>
      </c>
      <c r="R66" s="25">
        <f>BRPL_EOD!R66-BRPL_ISGS_exbus!R66</f>
        <v>4.9778270509968081E-3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-4.9355742296910421E-3</v>
      </c>
      <c r="W66" s="25">
        <f>BRPL_EOD!W66-BRPL_ISGS_exbus!W66</f>
        <v>-4.9947478991612115E-3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5.8534946236559193E-3</v>
      </c>
      <c r="R67" s="25">
        <f>BRPL_EOD!R67-BRPL_ISGS_exbus!R67</f>
        <v>4.9778270509968081E-3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4.9778270509968081E-3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-4.3917213528512633E-3</v>
      </c>
      <c r="R69" s="25">
        <f>BRPL_EOD!R69-BRPL_ISGS_exbus!R69</f>
        <v>0</v>
      </c>
      <c r="S69" s="25">
        <f>BRPL_EOD!S69-BRPL_ISGS_exbus!S69</f>
        <v>4.390723270439878E-3</v>
      </c>
      <c r="T69" s="25">
        <f>BRPL_EOD!T69-BRPL_ISGS_exbus!T69</f>
        <v>0</v>
      </c>
      <c r="U69" s="25">
        <f>BRPL_EOD!U69-BRPL_ISGS_exbus!U69</f>
        <v>-1.4831717056438265E-3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-4.3917213528512633E-3</v>
      </c>
      <c r="R70" s="25">
        <f>BRPL_EOD!R70-BRPL_ISGS_exbus!R70</f>
        <v>4.3933463796488326E-3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-7.1847267333282616E-3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-4.3917213528512633E-3</v>
      </c>
      <c r="R75" s="25">
        <f>BRPL_EOD!R75-BRPL_ISGS_exbus!R75</f>
        <v>0</v>
      </c>
      <c r="S75" s="25">
        <f>BRPL_EOD!S75-BRPL_ISGS_exbus!S75</f>
        <v>-4.3917851500800964E-3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-4.3917213528512633E-3</v>
      </c>
      <c r="R76" s="25">
        <f>BRPL_EOD!R76-BRPL_ISGS_exbus!R76</f>
        <v>4.3933463796488326E-3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-4.3917213528512633E-3</v>
      </c>
      <c r="R77" s="25">
        <f>BRPL_EOD!R77-BRPL_ISGS_exbus!R77</f>
        <v>4.3933463796488326E-3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-4.3917213528512633E-3</v>
      </c>
      <c r="R78" s="25">
        <f>BRPL_EOD!R78-BRPL_ISGS_exbus!R78</f>
        <v>4.3933463796488326E-3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-7.460095404042022E-3</v>
      </c>
      <c r="L79" s="25">
        <f>BRPL_EOD!L79-BRPL_ISGS_exbus!L79</f>
        <v>-1.5004286939124256E-4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-7.5676556895700742E-3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7.5674258109188486E-3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7.5674258109188486E-3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-5.8155080213904142E-3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-5.8155080213904142E-3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-5.8155080213904142E-3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-5.8155080213904142E-3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-7.998842534391315E-3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-5.8155080213904142E-3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8.2037963319407936E-3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-5.8155080213904142E-3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-5.8155080213904142E-3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-5.8155080213904142E-3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-5.8155080213904142E-3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-5.8155080213904142E-3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-4.9355742296910421E-3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-5.8155080213904142E-3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-5.8155080213904142E-3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-5.8155080213904142E-3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-5.8155080213904142E-3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-5.8155080213904142E-3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-5.8155080213904142E-3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8.2210632328383326E-6</v>
      </c>
      <c r="L99" s="25">
        <f>BRPL_EOD!L99-BRPL_ISGS_exbus!L99</f>
        <v>-3.8397940191337021E-7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-7.7720207247722328E-7</v>
      </c>
      <c r="Q99" s="25">
        <f>BRPL_EOD!Q99-BRPL_ISGS_exbus!Q99</f>
        <v>-3.305459631205987E-5</v>
      </c>
      <c r="R99" s="25">
        <f>BRPL_EOD!R99-BRPL_ISGS_exbus!R99</f>
        <v>1.610731316795122E-5</v>
      </c>
      <c r="S99" s="25">
        <f>BRPL_EOD!S99-BRPL_ISGS_exbus!S99</f>
        <v>-2.6547003484367337E-10</v>
      </c>
      <c r="T99" s="25">
        <f>BRPL_EOD!T99-BRPL_ISGS_exbus!T99</f>
        <v>0</v>
      </c>
      <c r="U99" s="25">
        <f>BRPL_EOD!U99-BRPL_ISGS_exbus!U99</f>
        <v>-1.1123183498717992E-6</v>
      </c>
      <c r="V99" s="25">
        <f>BRPL_EOD!V99-BRPL_ISGS_exbus!V99</f>
        <v>-3.877859018433516E-5</v>
      </c>
      <c r="W99" s="25">
        <f>BRPL_EOD!W99-BRPL_ISGS_exbus!W99</f>
        <v>-2.0872822412032477E-5</v>
      </c>
      <c r="X99" s="25">
        <f>BRPL_EOD!X99-BRPL_ISGS_exbus!X99</f>
        <v>-1.9615485729485016E-5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112.07</v>
      </c>
      <c r="C3" s="194">
        <f>PPCL_NG!P3+PPCL_Spot!P3+GT_NG!P3+GT_Spot!P3+Bawana_NG!P3+Bawana_RLNG!P3+Bawana_Spot!P3</f>
        <v>90.260575073212024</v>
      </c>
      <c r="D3" s="195">
        <f t="shared" ref="D3:D66" si="0">B3-C3</f>
        <v>21.809424926787969</v>
      </c>
      <c r="E3" s="194">
        <f>PPCL_NG!J3+PPCL_Spot!J3+GT_NG!J3+GT_Spot!J3+Bawana_NG!J3+Bawana_RLNG!J3+Bawana_Spot!J3</f>
        <v>51.24</v>
      </c>
      <c r="F3" s="194">
        <f>PPCL_NG!Q3+PPCL_Spot!Q3+GT_NG!Q3+GT_Spot!Q3+Bawana_NG!Q3+Bawana_RLNG!Q3+Bawana_Spot!Q3</f>
        <v>41.378493252430879</v>
      </c>
      <c r="G3" s="195">
        <f t="shared" ref="G3:G66" si="1">E3-F3</f>
        <v>9.8615067475691234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4.5719112874143519</v>
      </c>
      <c r="J3" s="195">
        <f t="shared" ref="J3:J66" si="2">H3-I3</f>
        <v>1.2680887125856479</v>
      </c>
      <c r="K3" s="194">
        <f>PPCL_NG!L3+PPCL_Spot!L3+GT_NG!L3+GT_Spot!L3+Bawana_NG!L3+Bawana_RLNG!L3+Bawana_Spot!L3</f>
        <v>20.49</v>
      </c>
      <c r="L3" s="194">
        <f>PPCL_NG!S3+PPCL_Spot!S3+GT_NG!S3+GT_Spot!S3+Bawana_NG!S3+Bawana_RLNG!S3+Bawana_Spot!S3</f>
        <v>16.342812810086983</v>
      </c>
      <c r="M3" s="195">
        <f t="shared" ref="M3:M66" si="3">K3-L3</f>
        <v>4.1471871899130157</v>
      </c>
      <c r="N3" s="194">
        <f>PPCL_NG!M3+PPCL_Spot!M3+GT_NG!M3+GT_Spot!M3+Bawana_NG!M3+Bawana_RLNG!M3+Bawana_Spot!M3</f>
        <v>60.54</v>
      </c>
      <c r="O3" s="194">
        <f>PPCL_NG!T3+PPCL_Spot!T3+GT_NG!T3+GT_Spot!T3+Bawana_NG!T3+Bawana_RLNG!T3+Bawana_Spot!T3</f>
        <v>49.046207576855764</v>
      </c>
      <c r="P3" s="195">
        <f t="shared" ref="P3:P66" si="4">N3-O3</f>
        <v>11.493792423144235</v>
      </c>
      <c r="Q3" s="195">
        <f>D3+G3+J3+M3+P3</f>
        <v>48.579999999999991</v>
      </c>
    </row>
    <row r="4" spans="1:17">
      <c r="A4" s="34" t="s">
        <v>46</v>
      </c>
      <c r="B4" s="194">
        <f>PPCL_NG!I4+PPCL_Spot!I4+GT_NG!I4+GT_Spot!I4+Bawana_NG!I4+Bawana_RLNG!I4+Bawana_Spot!I4</f>
        <v>112.07</v>
      </c>
      <c r="C4" s="194">
        <f>PPCL_NG!P4+PPCL_Spot!P4+GT_NG!P4+GT_Spot!P4+Bawana_NG!P4+Bawana_RLNG!P4+Bawana_Spot!P4</f>
        <v>112.1843119266055</v>
      </c>
      <c r="D4" s="195">
        <f t="shared" si="0"/>
        <v>-0.11431192660550948</v>
      </c>
      <c r="E4" s="194">
        <f>PPCL_NG!J4+PPCL_Spot!J4+GT_NG!J4+GT_Spot!J4+Bawana_NG!J4+Bawana_RLNG!J4+Bawana_Spot!J4</f>
        <v>51.24</v>
      </c>
      <c r="F4" s="194">
        <f>PPCL_NG!Q4+PPCL_Spot!Q4+GT_NG!Q4+GT_Spot!Q4+Bawana_NG!Q4+Bawana_RLNG!Q4+Bawana_Spot!Q4</f>
        <v>51.29724770642202</v>
      </c>
      <c r="G4" s="195">
        <f t="shared" si="1"/>
        <v>-5.7247706422018041E-2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5.84</v>
      </c>
      <c r="J4" s="195">
        <f t="shared" si="2"/>
        <v>0</v>
      </c>
      <c r="K4" s="194">
        <f>PPCL_NG!L4+PPCL_Spot!L4+GT_NG!L4+GT_Spot!L4+Bawana_NG!L4+Bawana_RLNG!L4+Bawana_Spot!L4</f>
        <v>20.49</v>
      </c>
      <c r="L4" s="194">
        <f>PPCL_NG!S4+PPCL_Spot!S4+GT_NG!S4+GT_Spot!S4+Bawana_NG!S4+Bawana_RLNG!S4+Bawana_Spot!S4</f>
        <v>20.503669724770642</v>
      </c>
      <c r="M4" s="195">
        <f t="shared" si="3"/>
        <v>-1.3669724770643654E-2</v>
      </c>
      <c r="N4" s="194">
        <f>PPCL_NG!M4+PPCL_Spot!M4+GT_NG!M4+GT_Spot!M4+Bawana_NG!M4+Bawana_RLNG!M4+Bawana_Spot!M4</f>
        <v>60.54</v>
      </c>
      <c r="O4" s="194">
        <f>PPCL_NG!T4+PPCL_Spot!T4+GT_NG!T4+GT_Spot!T4+Bawana_NG!T4+Bawana_RLNG!T4+Bawana_Spot!T4</f>
        <v>60.614770642201833</v>
      </c>
      <c r="P4" s="195">
        <f t="shared" si="4"/>
        <v>-7.4770642201833937E-2</v>
      </c>
      <c r="Q4" s="195">
        <f t="shared" ref="Q4:Q67" si="5">D4+G4+J4+M4+P4</f>
        <v>-0.26000000000000512</v>
      </c>
    </row>
    <row r="5" spans="1:17">
      <c r="A5" s="34" t="s">
        <v>47</v>
      </c>
      <c r="B5" s="194">
        <f>PPCL_NG!I5+PPCL_Spot!I5+GT_NG!I5+GT_Spot!I5+Bawana_NG!I5+Bawana_RLNG!I5+Bawana_Spot!I5</f>
        <v>112.07</v>
      </c>
      <c r="C5" s="194">
        <f>PPCL_NG!P5+PPCL_Spot!P5+GT_NG!P5+GT_Spot!P5+Bawana_NG!P5+Bawana_RLNG!P5+Bawana_Spot!P5</f>
        <v>112.1843119266055</v>
      </c>
      <c r="D5" s="195">
        <f t="shared" si="0"/>
        <v>-0.11431192660550948</v>
      </c>
      <c r="E5" s="194">
        <f>PPCL_NG!J5+PPCL_Spot!J5+GT_NG!J5+GT_Spot!J5+Bawana_NG!J5+Bawana_RLNG!J5+Bawana_Spot!J5</f>
        <v>51.24</v>
      </c>
      <c r="F5" s="194">
        <f>PPCL_NG!Q5+PPCL_Spot!Q5+GT_NG!Q5+GT_Spot!Q5+Bawana_NG!Q5+Bawana_RLNG!Q5+Bawana_Spot!Q5</f>
        <v>51.29724770642202</v>
      </c>
      <c r="G5" s="195">
        <f t="shared" si="1"/>
        <v>-5.7247706422018041E-2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5.84</v>
      </c>
      <c r="J5" s="195">
        <f t="shared" si="2"/>
        <v>0</v>
      </c>
      <c r="K5" s="194">
        <f>PPCL_NG!L5+PPCL_Spot!L5+GT_NG!L5+GT_Spot!L5+Bawana_NG!L5+Bawana_RLNG!L5+Bawana_Spot!L5</f>
        <v>20.49</v>
      </c>
      <c r="L5" s="194">
        <f>PPCL_NG!S5+PPCL_Spot!S5+GT_NG!S5+GT_Spot!S5+Bawana_NG!S5+Bawana_RLNG!S5+Bawana_Spot!S5</f>
        <v>20.503669724770642</v>
      </c>
      <c r="M5" s="195">
        <f t="shared" si="3"/>
        <v>-1.3669724770643654E-2</v>
      </c>
      <c r="N5" s="194">
        <f>PPCL_NG!M5+PPCL_Spot!M5+GT_NG!M5+GT_Spot!M5+Bawana_NG!M5+Bawana_RLNG!M5+Bawana_Spot!M5</f>
        <v>60.54</v>
      </c>
      <c r="O5" s="194">
        <f>PPCL_NG!T5+PPCL_Spot!T5+GT_NG!T5+GT_Spot!T5+Bawana_NG!T5+Bawana_RLNG!T5+Bawana_Spot!T5</f>
        <v>60.614770642201833</v>
      </c>
      <c r="P5" s="195">
        <f t="shared" si="4"/>
        <v>-7.4770642201833937E-2</v>
      </c>
      <c r="Q5" s="195">
        <f t="shared" si="5"/>
        <v>-0.26000000000000512</v>
      </c>
    </row>
    <row r="6" spans="1:17">
      <c r="A6" s="34" t="s">
        <v>48</v>
      </c>
      <c r="B6" s="194">
        <f>PPCL_NG!I6+PPCL_Spot!I6+GT_NG!I6+GT_Spot!I6+Bawana_NG!I6+Bawana_RLNG!I6+Bawana_Spot!I6</f>
        <v>96.22</v>
      </c>
      <c r="C6" s="194">
        <f>PPCL_NG!P6+PPCL_Spot!P6+GT_NG!P6+GT_Spot!P6+Bawana_NG!P6+Bawana_RLNG!P6+Bawana_Spot!P6</f>
        <v>96.330437556838177</v>
      </c>
      <c r="D6" s="195">
        <f t="shared" si="0"/>
        <v>-0.11043755683817835</v>
      </c>
      <c r="E6" s="194">
        <f>PPCL_NG!J6+PPCL_Spot!J6+GT_NG!J6+GT_Spot!J6+Bawana_NG!J6+Bawana_RLNG!J6+Bawana_Spot!J6</f>
        <v>54.67</v>
      </c>
      <c r="F6" s="194">
        <f>PPCL_NG!Q6+PPCL_Spot!Q6+GT_NG!Q6+GT_Spot!Q6+Bawana_NG!Q6+Bawana_RLNG!Q6+Bawana_Spot!Q6</f>
        <v>54.725007547302731</v>
      </c>
      <c r="G6" s="195">
        <f t="shared" si="1"/>
        <v>-5.5007547302729165E-2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5.8397298672464037</v>
      </c>
      <c r="J6" s="195">
        <f t="shared" si="2"/>
        <v>2.7013275359610844E-4</v>
      </c>
      <c r="K6" s="194">
        <f>PPCL_NG!L6+PPCL_Spot!L6+GT_NG!L6+GT_Spot!L6+Bawana_NG!L6+Bawana_RLNG!L6+Bawana_Spot!L6</f>
        <v>21.119999999999997</v>
      </c>
      <c r="L6" s="194">
        <f>PPCL_NG!S6+PPCL_Spot!S6+GT_NG!S6+GT_Spot!S6+Bawana_NG!S6+Bawana_RLNG!S6+Bawana_Spot!S6</f>
        <v>21.132761727175932</v>
      </c>
      <c r="M6" s="195">
        <f t="shared" si="3"/>
        <v>-1.2761727175934823E-2</v>
      </c>
      <c r="N6" s="194">
        <f>PPCL_NG!M6+PPCL_Spot!M6+GT_NG!M6+GT_Spot!M6+Bawana_NG!M6+Bawana_RLNG!M6+Bawana_Spot!M6</f>
        <v>66.680000000000007</v>
      </c>
      <c r="O6" s="194">
        <f>PPCL_NG!T6+PPCL_Spot!T6+GT_NG!T6+GT_Spot!T6+Bawana_NG!T6+Bawana_RLNG!T6+Bawana_Spot!T6</f>
        <v>66.752063301436777</v>
      </c>
      <c r="P6" s="195">
        <f t="shared" si="4"/>
        <v>-7.2063301436770644E-2</v>
      </c>
      <c r="Q6" s="195">
        <f t="shared" si="5"/>
        <v>-0.25000000000001688</v>
      </c>
    </row>
    <row r="7" spans="1:17">
      <c r="A7" s="34" t="s">
        <v>49</v>
      </c>
      <c r="B7" s="194">
        <f>PPCL_NG!I7+PPCL_Spot!I7+GT_NG!I7+GT_Spot!I7+Bawana_NG!I7+Bawana_RLNG!I7+Bawana_Spot!I7</f>
        <v>96.22</v>
      </c>
      <c r="C7" s="194">
        <f>PPCL_NG!P7+PPCL_Spot!P7+GT_NG!P7+GT_Spot!P7+Bawana_NG!P7+Bawana_RLNG!P7+Bawana_Spot!P7</f>
        <v>96.330437556838177</v>
      </c>
      <c r="D7" s="195">
        <f t="shared" si="0"/>
        <v>-0.11043755683817835</v>
      </c>
      <c r="E7" s="194">
        <f>PPCL_NG!J7+PPCL_Spot!J7+GT_NG!J7+GT_Spot!J7+Bawana_NG!J7+Bawana_RLNG!J7+Bawana_Spot!J7</f>
        <v>54.67</v>
      </c>
      <c r="F7" s="194">
        <f>PPCL_NG!Q7+PPCL_Spot!Q7+GT_NG!Q7+GT_Spot!Q7+Bawana_NG!Q7+Bawana_RLNG!Q7+Bawana_Spot!Q7</f>
        <v>54.725007547302731</v>
      </c>
      <c r="G7" s="195">
        <f t="shared" si="1"/>
        <v>-5.5007547302729165E-2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5.8397298672464037</v>
      </c>
      <c r="J7" s="195">
        <f t="shared" si="2"/>
        <v>2.7013275359610844E-4</v>
      </c>
      <c r="K7" s="194">
        <f>PPCL_NG!L7+PPCL_Spot!L7+GT_NG!L7+GT_Spot!L7+Bawana_NG!L7+Bawana_RLNG!L7+Bawana_Spot!L7</f>
        <v>21.119999999999997</v>
      </c>
      <c r="L7" s="194">
        <f>PPCL_NG!S7+PPCL_Spot!S7+GT_NG!S7+GT_Spot!S7+Bawana_NG!S7+Bawana_RLNG!S7+Bawana_Spot!S7</f>
        <v>21.132761727175932</v>
      </c>
      <c r="M7" s="195">
        <f t="shared" si="3"/>
        <v>-1.2761727175934823E-2</v>
      </c>
      <c r="N7" s="194">
        <f>PPCL_NG!M7+PPCL_Spot!M7+GT_NG!M7+GT_Spot!M7+Bawana_NG!M7+Bawana_RLNG!M7+Bawana_Spot!M7</f>
        <v>66.680000000000007</v>
      </c>
      <c r="O7" s="194">
        <f>PPCL_NG!T7+PPCL_Spot!T7+GT_NG!T7+GT_Spot!T7+Bawana_NG!T7+Bawana_RLNG!T7+Bawana_Spot!T7</f>
        <v>66.752063301436777</v>
      </c>
      <c r="P7" s="195">
        <f t="shared" si="4"/>
        <v>-7.2063301436770644E-2</v>
      </c>
      <c r="Q7" s="195">
        <f t="shared" si="5"/>
        <v>-0.25000000000001688</v>
      </c>
    </row>
    <row r="8" spans="1:17">
      <c r="A8" s="34" t="s">
        <v>50</v>
      </c>
      <c r="B8" s="194">
        <f>PPCL_NG!I8+PPCL_Spot!I8+GT_NG!I8+GT_Spot!I8+Bawana_NG!I8+Bawana_RLNG!I8+Bawana_Spot!I8</f>
        <v>96.22</v>
      </c>
      <c r="C8" s="194">
        <f>PPCL_NG!P8+PPCL_Spot!P8+GT_NG!P8+GT_Spot!P8+Bawana_NG!P8+Bawana_RLNG!P8+Bawana_Spot!P8</f>
        <v>96.330437556838177</v>
      </c>
      <c r="D8" s="195">
        <f t="shared" si="0"/>
        <v>-0.11043755683817835</v>
      </c>
      <c r="E8" s="194">
        <f>PPCL_NG!J8+PPCL_Spot!J8+GT_NG!J8+GT_Spot!J8+Bawana_NG!J8+Bawana_RLNG!J8+Bawana_Spot!J8</f>
        <v>54.67</v>
      </c>
      <c r="F8" s="194">
        <f>PPCL_NG!Q8+PPCL_Spot!Q8+GT_NG!Q8+GT_Spot!Q8+Bawana_NG!Q8+Bawana_RLNG!Q8+Bawana_Spot!Q8</f>
        <v>54.725007547302731</v>
      </c>
      <c r="G8" s="195">
        <f t="shared" si="1"/>
        <v>-5.5007547302729165E-2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5.8397298672464037</v>
      </c>
      <c r="J8" s="195">
        <f t="shared" si="2"/>
        <v>2.7013275359610844E-4</v>
      </c>
      <c r="K8" s="194">
        <f>PPCL_NG!L8+PPCL_Spot!L8+GT_NG!L8+GT_Spot!L8+Bawana_NG!L8+Bawana_RLNG!L8+Bawana_Spot!L8</f>
        <v>21.119999999999997</v>
      </c>
      <c r="L8" s="194">
        <f>PPCL_NG!S8+PPCL_Spot!S8+GT_NG!S8+GT_Spot!S8+Bawana_NG!S8+Bawana_RLNG!S8+Bawana_Spot!S8</f>
        <v>21.132761727175932</v>
      </c>
      <c r="M8" s="195">
        <f t="shared" si="3"/>
        <v>-1.2761727175934823E-2</v>
      </c>
      <c r="N8" s="194">
        <f>PPCL_NG!M8+PPCL_Spot!M8+GT_NG!M8+GT_Spot!M8+Bawana_NG!M8+Bawana_RLNG!M8+Bawana_Spot!M8</f>
        <v>66.680000000000007</v>
      </c>
      <c r="O8" s="194">
        <f>PPCL_NG!T8+PPCL_Spot!T8+GT_NG!T8+GT_Spot!T8+Bawana_NG!T8+Bawana_RLNG!T8+Bawana_Spot!T8</f>
        <v>66.752063301436777</v>
      </c>
      <c r="P8" s="195">
        <f t="shared" si="4"/>
        <v>-7.2063301436770644E-2</v>
      </c>
      <c r="Q8" s="195">
        <f t="shared" si="5"/>
        <v>-0.25000000000001688</v>
      </c>
    </row>
    <row r="9" spans="1:17">
      <c r="A9" s="34" t="s">
        <v>51</v>
      </c>
      <c r="B9" s="194">
        <f>PPCL_NG!I9+PPCL_Spot!I9+GT_NG!I9+GT_Spot!I9+Bawana_NG!I9+Bawana_RLNG!I9+Bawana_Spot!I9</f>
        <v>96.22</v>
      </c>
      <c r="C9" s="194">
        <f>PPCL_NG!P9+PPCL_Spot!P9+GT_NG!P9+GT_Spot!P9+Bawana_NG!P9+Bawana_RLNG!P9+Bawana_Spot!P9</f>
        <v>96.330437556838177</v>
      </c>
      <c r="D9" s="195">
        <f t="shared" si="0"/>
        <v>-0.11043755683817835</v>
      </c>
      <c r="E9" s="194">
        <f>PPCL_NG!J9+PPCL_Spot!J9+GT_NG!J9+GT_Spot!J9+Bawana_NG!J9+Bawana_RLNG!J9+Bawana_Spot!J9</f>
        <v>54.67</v>
      </c>
      <c r="F9" s="194">
        <f>PPCL_NG!Q9+PPCL_Spot!Q9+GT_NG!Q9+GT_Spot!Q9+Bawana_NG!Q9+Bawana_RLNG!Q9+Bawana_Spot!Q9</f>
        <v>54.725007547302731</v>
      </c>
      <c r="G9" s="195">
        <f t="shared" si="1"/>
        <v>-5.5007547302729165E-2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5.8397298672464037</v>
      </c>
      <c r="J9" s="195">
        <f t="shared" si="2"/>
        <v>2.7013275359610844E-4</v>
      </c>
      <c r="K9" s="194">
        <f>PPCL_NG!L9+PPCL_Spot!L9+GT_NG!L9+GT_Spot!L9+Bawana_NG!L9+Bawana_RLNG!L9+Bawana_Spot!L9</f>
        <v>21.119999999999997</v>
      </c>
      <c r="L9" s="194">
        <f>PPCL_NG!S9+PPCL_Spot!S9+GT_NG!S9+GT_Spot!S9+Bawana_NG!S9+Bawana_RLNG!S9+Bawana_Spot!S9</f>
        <v>21.132761727175932</v>
      </c>
      <c r="M9" s="195">
        <f t="shared" si="3"/>
        <v>-1.2761727175934823E-2</v>
      </c>
      <c r="N9" s="194">
        <f>PPCL_NG!M9+PPCL_Spot!M9+GT_NG!M9+GT_Spot!M9+Bawana_NG!M9+Bawana_RLNG!M9+Bawana_Spot!M9</f>
        <v>66.680000000000007</v>
      </c>
      <c r="O9" s="194">
        <f>PPCL_NG!T9+PPCL_Spot!T9+GT_NG!T9+GT_Spot!T9+Bawana_NG!T9+Bawana_RLNG!T9+Bawana_Spot!T9</f>
        <v>66.752063301436777</v>
      </c>
      <c r="P9" s="195">
        <f t="shared" si="4"/>
        <v>-7.2063301436770644E-2</v>
      </c>
      <c r="Q9" s="195">
        <f t="shared" si="5"/>
        <v>-0.25000000000001688</v>
      </c>
    </row>
    <row r="10" spans="1:17">
      <c r="A10" s="34" t="s">
        <v>52</v>
      </c>
      <c r="B10" s="194">
        <f>PPCL_NG!I10+PPCL_Spot!I10+GT_NG!I10+GT_Spot!I10+Bawana_NG!I10+Bawana_RLNG!I10+Bawana_Spot!I10</f>
        <v>96.22</v>
      </c>
      <c r="C10" s="194">
        <f>PPCL_NG!P10+PPCL_Spot!P10+GT_NG!P10+GT_Spot!P10+Bawana_NG!P10+Bawana_RLNG!P10+Bawana_Spot!P10</f>
        <v>96.330437556838177</v>
      </c>
      <c r="D10" s="195">
        <f t="shared" si="0"/>
        <v>-0.11043755683817835</v>
      </c>
      <c r="E10" s="194">
        <f>PPCL_NG!J10+PPCL_Spot!J10+GT_NG!J10+GT_Spot!J10+Bawana_NG!J10+Bawana_RLNG!J10+Bawana_Spot!J10</f>
        <v>54.67</v>
      </c>
      <c r="F10" s="194">
        <f>PPCL_NG!Q10+PPCL_Spot!Q10+GT_NG!Q10+GT_Spot!Q10+Bawana_NG!Q10+Bawana_RLNG!Q10+Bawana_Spot!Q10</f>
        <v>54.725007547302731</v>
      </c>
      <c r="G10" s="195">
        <f t="shared" si="1"/>
        <v>-5.5007547302729165E-2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5.8397298672464037</v>
      </c>
      <c r="J10" s="195">
        <f t="shared" si="2"/>
        <v>2.7013275359610844E-4</v>
      </c>
      <c r="K10" s="194">
        <f>PPCL_NG!L10+PPCL_Spot!L10+GT_NG!L10+GT_Spot!L10+Bawana_NG!L10+Bawana_RLNG!L10+Bawana_Spot!L10</f>
        <v>21.119999999999997</v>
      </c>
      <c r="L10" s="194">
        <f>PPCL_NG!S10+PPCL_Spot!S10+GT_NG!S10+GT_Spot!S10+Bawana_NG!S10+Bawana_RLNG!S10+Bawana_Spot!S10</f>
        <v>21.132761727175932</v>
      </c>
      <c r="M10" s="195">
        <f t="shared" si="3"/>
        <v>-1.2761727175934823E-2</v>
      </c>
      <c r="N10" s="194">
        <f>PPCL_NG!M10+PPCL_Spot!M10+GT_NG!M10+GT_Spot!M10+Bawana_NG!M10+Bawana_RLNG!M10+Bawana_Spot!M10</f>
        <v>66.680000000000007</v>
      </c>
      <c r="O10" s="194">
        <f>PPCL_NG!T10+PPCL_Spot!T10+GT_NG!T10+GT_Spot!T10+Bawana_NG!T10+Bawana_RLNG!T10+Bawana_Spot!T10</f>
        <v>66.752063301436777</v>
      </c>
      <c r="P10" s="195">
        <f t="shared" si="4"/>
        <v>-7.2063301436770644E-2</v>
      </c>
      <c r="Q10" s="195">
        <f t="shared" si="5"/>
        <v>-0.25000000000001688</v>
      </c>
    </row>
    <row r="11" spans="1:17">
      <c r="A11" s="34" t="s">
        <v>53</v>
      </c>
      <c r="B11" s="194">
        <f>PPCL_NG!I11+PPCL_Spot!I11+GT_NG!I11+GT_Spot!I11+Bawana_NG!I11+Bawana_RLNG!I11+Bawana_Spot!I11</f>
        <v>96.460000000000008</v>
      </c>
      <c r="C11" s="194">
        <f>PPCL_NG!P11+PPCL_Spot!P11+GT_NG!P11+GT_Spot!P11+Bawana_NG!P11+Bawana_RLNG!P11+Bawana_Spot!P11</f>
        <v>96.570415814587591</v>
      </c>
      <c r="D11" s="195">
        <f t="shared" si="0"/>
        <v>-0.11041581458758287</v>
      </c>
      <c r="E11" s="194">
        <f>PPCL_NG!J11+PPCL_Spot!J11+GT_NG!J11+GT_Spot!J11+Bawana_NG!J11+Bawana_RLNG!J11+Bawana_Spot!J11</f>
        <v>55.05</v>
      </c>
      <c r="F11" s="194">
        <f>PPCL_NG!Q11+PPCL_Spot!Q11+GT_NG!Q11+GT_Spot!Q11+Bawana_NG!Q11+Bawana_RLNG!Q11+Bawana_Spot!Q11</f>
        <v>55.109195637355143</v>
      </c>
      <c r="G11" s="195">
        <f t="shared" si="1"/>
        <v>-5.9195637355145436E-2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5.84</v>
      </c>
      <c r="J11" s="195">
        <f t="shared" si="2"/>
        <v>0</v>
      </c>
      <c r="K11" s="194">
        <f>PPCL_NG!L11+PPCL_Spot!L11+GT_NG!L11+GT_Spot!L11+Bawana_NG!L11+Bawana_RLNG!L11+Bawana_Spot!L11</f>
        <v>21.09</v>
      </c>
      <c r="L11" s="194">
        <f>PPCL_NG!S11+PPCL_Spot!S11+GT_NG!S11+GT_Spot!S11+Bawana_NG!S11+Bawana_RLNG!S11+Bawana_Spot!S11</f>
        <v>21.103203817314249</v>
      </c>
      <c r="M11" s="195">
        <f t="shared" si="3"/>
        <v>-1.3203817314249022E-2</v>
      </c>
      <c r="N11" s="194">
        <f>PPCL_NG!M11+PPCL_Spot!M11+GT_NG!M11+GT_Spot!M11+Bawana_NG!M11+Bawana_RLNG!M11+Bawana_Spot!M11</f>
        <v>67.16</v>
      </c>
      <c r="O11" s="194">
        <f>PPCL_NG!T11+PPCL_Spot!T11+GT_NG!T11+GT_Spot!T11+Bawana_NG!T11+Bawana_RLNG!T11+Bawana_Spot!T11</f>
        <v>67.237184730743024</v>
      </c>
      <c r="P11" s="195">
        <f t="shared" si="4"/>
        <v>-7.7184730743027785E-2</v>
      </c>
      <c r="Q11" s="195">
        <f t="shared" si="5"/>
        <v>-0.26000000000000512</v>
      </c>
    </row>
    <row r="12" spans="1:17">
      <c r="A12" s="34" t="s">
        <v>54</v>
      </c>
      <c r="B12" s="194">
        <f>PPCL_NG!I12+PPCL_Spot!I12+GT_NG!I12+GT_Spot!I12+Bawana_NG!I12+Bawana_RLNG!I12+Bawana_Spot!I12</f>
        <v>96.460000000000008</v>
      </c>
      <c r="C12" s="194">
        <f>PPCL_NG!P12+PPCL_Spot!P12+GT_NG!P12+GT_Spot!P12+Bawana_NG!P12+Bawana_RLNG!P12+Bawana_Spot!P12</f>
        <v>96.570415814587591</v>
      </c>
      <c r="D12" s="195">
        <f t="shared" si="0"/>
        <v>-0.11041581458758287</v>
      </c>
      <c r="E12" s="194">
        <f>PPCL_NG!J12+PPCL_Spot!J12+GT_NG!J12+GT_Spot!J12+Bawana_NG!J12+Bawana_RLNG!J12+Bawana_Spot!J12</f>
        <v>55.05</v>
      </c>
      <c r="F12" s="194">
        <f>PPCL_NG!Q12+PPCL_Spot!Q12+GT_NG!Q12+GT_Spot!Q12+Bawana_NG!Q12+Bawana_RLNG!Q12+Bawana_Spot!Q12</f>
        <v>55.109195637355143</v>
      </c>
      <c r="G12" s="195">
        <f t="shared" si="1"/>
        <v>-5.9195637355145436E-2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5.84</v>
      </c>
      <c r="J12" s="195">
        <f t="shared" si="2"/>
        <v>0</v>
      </c>
      <c r="K12" s="194">
        <f>PPCL_NG!L12+PPCL_Spot!L12+GT_NG!L12+GT_Spot!L12+Bawana_NG!L12+Bawana_RLNG!L12+Bawana_Spot!L12</f>
        <v>21.09</v>
      </c>
      <c r="L12" s="194">
        <f>PPCL_NG!S12+PPCL_Spot!S12+GT_NG!S12+GT_Spot!S12+Bawana_NG!S12+Bawana_RLNG!S12+Bawana_Spot!S12</f>
        <v>21.103203817314249</v>
      </c>
      <c r="M12" s="195">
        <f t="shared" si="3"/>
        <v>-1.3203817314249022E-2</v>
      </c>
      <c r="N12" s="194">
        <f>PPCL_NG!M12+PPCL_Spot!M12+GT_NG!M12+GT_Spot!M12+Bawana_NG!M12+Bawana_RLNG!M12+Bawana_Spot!M12</f>
        <v>67.16</v>
      </c>
      <c r="O12" s="194">
        <f>PPCL_NG!T12+PPCL_Spot!T12+GT_NG!T12+GT_Spot!T12+Bawana_NG!T12+Bawana_RLNG!T12+Bawana_Spot!T12</f>
        <v>67.237184730743024</v>
      </c>
      <c r="P12" s="195">
        <f t="shared" si="4"/>
        <v>-7.7184730743027785E-2</v>
      </c>
      <c r="Q12" s="195">
        <f t="shared" si="5"/>
        <v>-0.26000000000000512</v>
      </c>
    </row>
    <row r="13" spans="1:17">
      <c r="A13" s="34" t="s">
        <v>55</v>
      </c>
      <c r="B13" s="194">
        <f>PPCL_NG!I13+PPCL_Spot!I13+GT_NG!I13+GT_Spot!I13+Bawana_NG!I13+Bawana_RLNG!I13+Bawana_Spot!I13</f>
        <v>96.460000000000008</v>
      </c>
      <c r="C13" s="194">
        <f>PPCL_NG!P13+PPCL_Spot!P13+GT_NG!P13+GT_Spot!P13+Bawana_NG!P13+Bawana_RLNG!P13+Bawana_Spot!P13</f>
        <v>96.570415814587591</v>
      </c>
      <c r="D13" s="195">
        <f t="shared" si="0"/>
        <v>-0.11041581458758287</v>
      </c>
      <c r="E13" s="194">
        <f>PPCL_NG!J13+PPCL_Spot!J13+GT_NG!J13+GT_Spot!J13+Bawana_NG!J13+Bawana_RLNG!J13+Bawana_Spot!J13</f>
        <v>55.05</v>
      </c>
      <c r="F13" s="194">
        <f>PPCL_NG!Q13+PPCL_Spot!Q13+GT_NG!Q13+GT_Spot!Q13+Bawana_NG!Q13+Bawana_RLNG!Q13+Bawana_Spot!Q13</f>
        <v>55.109195637355143</v>
      </c>
      <c r="G13" s="195">
        <f t="shared" si="1"/>
        <v>-5.9195637355145436E-2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5.84</v>
      </c>
      <c r="J13" s="195">
        <f t="shared" si="2"/>
        <v>0</v>
      </c>
      <c r="K13" s="194">
        <f>PPCL_NG!L13+PPCL_Spot!L13+GT_NG!L13+GT_Spot!L13+Bawana_NG!L13+Bawana_RLNG!L13+Bawana_Spot!L13</f>
        <v>21.09</v>
      </c>
      <c r="L13" s="194">
        <f>PPCL_NG!S13+PPCL_Spot!S13+GT_NG!S13+GT_Spot!S13+Bawana_NG!S13+Bawana_RLNG!S13+Bawana_Spot!S13</f>
        <v>21.103203817314249</v>
      </c>
      <c r="M13" s="195">
        <f t="shared" si="3"/>
        <v>-1.3203817314249022E-2</v>
      </c>
      <c r="N13" s="194">
        <f>PPCL_NG!M13+PPCL_Spot!M13+GT_NG!M13+GT_Spot!M13+Bawana_NG!M13+Bawana_RLNG!M13+Bawana_Spot!M13</f>
        <v>67.16</v>
      </c>
      <c r="O13" s="194">
        <f>PPCL_NG!T13+PPCL_Spot!T13+GT_NG!T13+GT_Spot!T13+Bawana_NG!T13+Bawana_RLNG!T13+Bawana_Spot!T13</f>
        <v>67.237184730743024</v>
      </c>
      <c r="P13" s="195">
        <f t="shared" si="4"/>
        <v>-7.7184730743027785E-2</v>
      </c>
      <c r="Q13" s="195">
        <f t="shared" si="5"/>
        <v>-0.26000000000000512</v>
      </c>
    </row>
    <row r="14" spans="1:17">
      <c r="A14" s="34" t="s">
        <v>56</v>
      </c>
      <c r="B14" s="194">
        <f>PPCL_NG!I14+PPCL_Spot!I14+GT_NG!I14+GT_Spot!I14+Bawana_NG!I14+Bawana_RLNG!I14+Bawana_Spot!I14</f>
        <v>96.460000000000008</v>
      </c>
      <c r="C14" s="194">
        <f>PPCL_NG!P14+PPCL_Spot!P14+GT_NG!P14+GT_Spot!P14+Bawana_NG!P14+Bawana_RLNG!P14+Bawana_Spot!P14</f>
        <v>96.570415814587591</v>
      </c>
      <c r="D14" s="195">
        <f t="shared" si="0"/>
        <v>-0.11041581458758287</v>
      </c>
      <c r="E14" s="194">
        <f>PPCL_NG!J14+PPCL_Spot!J14+GT_NG!J14+GT_Spot!J14+Bawana_NG!J14+Bawana_RLNG!J14+Bawana_Spot!J14</f>
        <v>55.05</v>
      </c>
      <c r="F14" s="194">
        <f>PPCL_NG!Q14+PPCL_Spot!Q14+GT_NG!Q14+GT_Spot!Q14+Bawana_NG!Q14+Bawana_RLNG!Q14+Bawana_Spot!Q14</f>
        <v>55.109195637355143</v>
      </c>
      <c r="G14" s="195">
        <f t="shared" si="1"/>
        <v>-5.9195637355145436E-2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5.84</v>
      </c>
      <c r="J14" s="195">
        <f t="shared" si="2"/>
        <v>0</v>
      </c>
      <c r="K14" s="194">
        <f>PPCL_NG!L14+PPCL_Spot!L14+GT_NG!L14+GT_Spot!L14+Bawana_NG!L14+Bawana_RLNG!L14+Bawana_Spot!L14</f>
        <v>21.09</v>
      </c>
      <c r="L14" s="194">
        <f>PPCL_NG!S14+PPCL_Spot!S14+GT_NG!S14+GT_Spot!S14+Bawana_NG!S14+Bawana_RLNG!S14+Bawana_Spot!S14</f>
        <v>21.103203817314249</v>
      </c>
      <c r="M14" s="195">
        <f t="shared" si="3"/>
        <v>-1.3203817314249022E-2</v>
      </c>
      <c r="N14" s="194">
        <f>PPCL_NG!M14+PPCL_Spot!M14+GT_NG!M14+GT_Spot!M14+Bawana_NG!M14+Bawana_RLNG!M14+Bawana_Spot!M14</f>
        <v>67.16</v>
      </c>
      <c r="O14" s="194">
        <f>PPCL_NG!T14+PPCL_Spot!T14+GT_NG!T14+GT_Spot!T14+Bawana_NG!T14+Bawana_RLNG!T14+Bawana_Spot!T14</f>
        <v>67.237184730743024</v>
      </c>
      <c r="P14" s="195">
        <f t="shared" si="4"/>
        <v>-7.7184730743027785E-2</v>
      </c>
      <c r="Q14" s="195">
        <f t="shared" si="5"/>
        <v>-0.26000000000000512</v>
      </c>
    </row>
    <row r="15" spans="1:17">
      <c r="A15" s="34" t="s">
        <v>57</v>
      </c>
      <c r="B15" s="194">
        <f>PPCL_NG!I15+PPCL_Spot!I15+GT_NG!I15+GT_Spot!I15+Bawana_NG!I15+Bawana_RLNG!I15+Bawana_Spot!I15</f>
        <v>96.460000000000008</v>
      </c>
      <c r="C15" s="194">
        <f>PPCL_NG!P15+PPCL_Spot!P15+GT_NG!P15+GT_Spot!P15+Bawana_NG!P15+Bawana_RLNG!P15+Bawana_Spot!P15</f>
        <v>96.570415814587591</v>
      </c>
      <c r="D15" s="195">
        <f t="shared" si="0"/>
        <v>-0.11041581458758287</v>
      </c>
      <c r="E15" s="194">
        <f>PPCL_NG!J15+PPCL_Spot!J15+GT_NG!J15+GT_Spot!J15+Bawana_NG!J15+Bawana_RLNG!J15+Bawana_Spot!J15</f>
        <v>55.05</v>
      </c>
      <c r="F15" s="194">
        <f>PPCL_NG!Q15+PPCL_Spot!Q15+GT_NG!Q15+GT_Spot!Q15+Bawana_NG!Q15+Bawana_RLNG!Q15+Bawana_Spot!Q15</f>
        <v>55.109195637355143</v>
      </c>
      <c r="G15" s="195">
        <f t="shared" si="1"/>
        <v>-5.9195637355145436E-2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5.84</v>
      </c>
      <c r="J15" s="195">
        <f t="shared" si="2"/>
        <v>0</v>
      </c>
      <c r="K15" s="194">
        <f>PPCL_NG!L15+PPCL_Spot!L15+GT_NG!L15+GT_Spot!L15+Bawana_NG!L15+Bawana_RLNG!L15+Bawana_Spot!L15</f>
        <v>21.09</v>
      </c>
      <c r="L15" s="194">
        <f>PPCL_NG!S15+PPCL_Spot!S15+GT_NG!S15+GT_Spot!S15+Bawana_NG!S15+Bawana_RLNG!S15+Bawana_Spot!S15</f>
        <v>21.103203817314249</v>
      </c>
      <c r="M15" s="195">
        <f t="shared" si="3"/>
        <v>-1.3203817314249022E-2</v>
      </c>
      <c r="N15" s="194">
        <f>PPCL_NG!M15+PPCL_Spot!M15+GT_NG!M15+GT_Spot!M15+Bawana_NG!M15+Bawana_RLNG!M15+Bawana_Spot!M15</f>
        <v>67.16</v>
      </c>
      <c r="O15" s="194">
        <f>PPCL_NG!T15+PPCL_Spot!T15+GT_NG!T15+GT_Spot!T15+Bawana_NG!T15+Bawana_RLNG!T15+Bawana_Spot!T15</f>
        <v>67.237184730743024</v>
      </c>
      <c r="P15" s="195">
        <f t="shared" si="4"/>
        <v>-7.7184730743027785E-2</v>
      </c>
      <c r="Q15" s="195">
        <f t="shared" si="5"/>
        <v>-0.26000000000000512</v>
      </c>
    </row>
    <row r="16" spans="1:17">
      <c r="A16" s="34" t="s">
        <v>58</v>
      </c>
      <c r="B16" s="194">
        <f>PPCL_NG!I16+PPCL_Spot!I16+GT_NG!I16+GT_Spot!I16+Bawana_NG!I16+Bawana_RLNG!I16+Bawana_Spot!I16</f>
        <v>96.460000000000008</v>
      </c>
      <c r="C16" s="194">
        <f>PPCL_NG!P16+PPCL_Spot!P16+GT_NG!P16+GT_Spot!P16+Bawana_NG!P16+Bawana_RLNG!P16+Bawana_Spot!P16</f>
        <v>96.570415814587591</v>
      </c>
      <c r="D16" s="195">
        <f t="shared" si="0"/>
        <v>-0.11041581458758287</v>
      </c>
      <c r="E16" s="194">
        <f>PPCL_NG!J16+PPCL_Spot!J16+GT_NG!J16+GT_Spot!J16+Bawana_NG!J16+Bawana_RLNG!J16+Bawana_Spot!J16</f>
        <v>55.05</v>
      </c>
      <c r="F16" s="194">
        <f>PPCL_NG!Q16+PPCL_Spot!Q16+GT_NG!Q16+GT_Spot!Q16+Bawana_NG!Q16+Bawana_RLNG!Q16+Bawana_Spot!Q16</f>
        <v>55.109195637355143</v>
      </c>
      <c r="G16" s="195">
        <f t="shared" si="1"/>
        <v>-5.9195637355145436E-2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5.84</v>
      </c>
      <c r="J16" s="195">
        <f t="shared" si="2"/>
        <v>0</v>
      </c>
      <c r="K16" s="194">
        <f>PPCL_NG!L16+PPCL_Spot!L16+GT_NG!L16+GT_Spot!L16+Bawana_NG!L16+Bawana_RLNG!L16+Bawana_Spot!L16</f>
        <v>21.09</v>
      </c>
      <c r="L16" s="194">
        <f>PPCL_NG!S16+PPCL_Spot!S16+GT_NG!S16+GT_Spot!S16+Bawana_NG!S16+Bawana_RLNG!S16+Bawana_Spot!S16</f>
        <v>21.103203817314249</v>
      </c>
      <c r="M16" s="195">
        <f t="shared" si="3"/>
        <v>-1.3203817314249022E-2</v>
      </c>
      <c r="N16" s="194">
        <f>PPCL_NG!M16+PPCL_Spot!M16+GT_NG!M16+GT_Spot!M16+Bawana_NG!M16+Bawana_RLNG!M16+Bawana_Spot!M16</f>
        <v>67.16</v>
      </c>
      <c r="O16" s="194">
        <f>PPCL_NG!T16+PPCL_Spot!T16+GT_NG!T16+GT_Spot!T16+Bawana_NG!T16+Bawana_RLNG!T16+Bawana_Spot!T16</f>
        <v>67.237184730743024</v>
      </c>
      <c r="P16" s="195">
        <f t="shared" si="4"/>
        <v>-7.7184730743027785E-2</v>
      </c>
      <c r="Q16" s="195">
        <f t="shared" si="5"/>
        <v>-0.26000000000000512</v>
      </c>
    </row>
    <row r="17" spans="1:17">
      <c r="A17" s="34" t="s">
        <v>59</v>
      </c>
      <c r="B17" s="194">
        <f>PPCL_NG!I17+PPCL_Spot!I17+GT_NG!I17+GT_Spot!I17+Bawana_NG!I17+Bawana_RLNG!I17+Bawana_Spot!I17</f>
        <v>84</v>
      </c>
      <c r="C17" s="194">
        <f>PPCL_NG!P17+PPCL_Spot!P17+GT_NG!P17+GT_Spot!P17+Bawana_NG!P17+Bawana_RLNG!P17+Bawana_Spot!P17</f>
        <v>83.833879999999994</v>
      </c>
      <c r="D17" s="195">
        <f t="shared" si="0"/>
        <v>0.16612000000000648</v>
      </c>
      <c r="E17" s="194">
        <f>PPCL_NG!J17+PPCL_Spot!J17+GT_NG!J17+GT_Spot!J17+Bawana_NG!J17+Bawana_RLNG!J17+Bawana_Spot!J17</f>
        <v>48.37</v>
      </c>
      <c r="F17" s="194">
        <f>PPCL_NG!Q17+PPCL_Spot!Q17+GT_NG!Q17+GT_Spot!Q17+Bawana_NG!Q17+Bawana_RLNG!Q17+Bawana_Spot!Q17</f>
        <v>48.279039999999995</v>
      </c>
      <c r="G17" s="195">
        <f t="shared" si="1"/>
        <v>9.0960000000002594E-2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5.84</v>
      </c>
      <c r="J17" s="195">
        <f t="shared" si="2"/>
        <v>0</v>
      </c>
      <c r="K17" s="194">
        <f>PPCL_NG!L17+PPCL_Spot!L17+GT_NG!L17+GT_Spot!L17+Bawana_NG!L17+Bawana_RLNG!L17+Bawana_Spot!L17</f>
        <v>19.600000000000001</v>
      </c>
      <c r="L17" s="194">
        <f>PPCL_NG!S17+PPCL_Spot!S17+GT_NG!S17+GT_Spot!S17+Bawana_NG!S17+Bawana_RLNG!S17+Bawana_Spot!S17</f>
        <v>19.580200000000001</v>
      </c>
      <c r="M17" s="195">
        <f t="shared" si="3"/>
        <v>1.980000000000004E-2</v>
      </c>
      <c r="N17" s="194">
        <f>PPCL_NG!M17+PPCL_Spot!M17+GT_NG!M17+GT_Spot!M17+Bawana_NG!M17+Bawana_RLNG!M17+Bawana_Spot!M17</f>
        <v>58.45</v>
      </c>
      <c r="O17" s="194">
        <f>PPCL_NG!T17+PPCL_Spot!T17+GT_NG!T17+GT_Spot!T17+Bawana_NG!T17+Bawana_RLNG!T17+Bawana_Spot!T17</f>
        <v>58.331320000000005</v>
      </c>
      <c r="P17" s="195">
        <f t="shared" si="4"/>
        <v>0.11867999999999768</v>
      </c>
      <c r="Q17" s="195">
        <f t="shared" si="5"/>
        <v>0.3955600000000068</v>
      </c>
    </row>
    <row r="18" spans="1:17">
      <c r="A18" s="34" t="s">
        <v>60</v>
      </c>
      <c r="B18" s="194">
        <f>PPCL_NG!I18+PPCL_Spot!I18+GT_NG!I18+GT_Spot!I18+Bawana_NG!I18+Bawana_RLNG!I18+Bawana_Spot!I18</f>
        <v>84</v>
      </c>
      <c r="C18" s="194">
        <f>PPCL_NG!P18+PPCL_Spot!P18+GT_NG!P18+GT_Spot!P18+Bawana_NG!P18+Bawana_RLNG!P18+Bawana_Spot!P18</f>
        <v>83.833879999999994</v>
      </c>
      <c r="D18" s="195">
        <f t="shared" si="0"/>
        <v>0.16612000000000648</v>
      </c>
      <c r="E18" s="194">
        <f>PPCL_NG!J18+PPCL_Spot!J18+GT_NG!J18+GT_Spot!J18+Bawana_NG!J18+Bawana_RLNG!J18+Bawana_Spot!J18</f>
        <v>48.37</v>
      </c>
      <c r="F18" s="194">
        <f>PPCL_NG!Q18+PPCL_Spot!Q18+GT_NG!Q18+GT_Spot!Q18+Bawana_NG!Q18+Bawana_RLNG!Q18+Bawana_Spot!Q18</f>
        <v>48.279039999999995</v>
      </c>
      <c r="G18" s="195">
        <f t="shared" si="1"/>
        <v>9.0960000000002594E-2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5.84</v>
      </c>
      <c r="J18" s="195">
        <f t="shared" si="2"/>
        <v>0</v>
      </c>
      <c r="K18" s="194">
        <f>PPCL_NG!L18+PPCL_Spot!L18+GT_NG!L18+GT_Spot!L18+Bawana_NG!L18+Bawana_RLNG!L18+Bawana_Spot!L18</f>
        <v>19.600000000000001</v>
      </c>
      <c r="L18" s="194">
        <f>PPCL_NG!S18+PPCL_Spot!S18+GT_NG!S18+GT_Spot!S18+Bawana_NG!S18+Bawana_RLNG!S18+Bawana_Spot!S18</f>
        <v>19.580200000000001</v>
      </c>
      <c r="M18" s="195">
        <f t="shared" si="3"/>
        <v>1.980000000000004E-2</v>
      </c>
      <c r="N18" s="194">
        <f>PPCL_NG!M18+PPCL_Spot!M18+GT_NG!M18+GT_Spot!M18+Bawana_NG!M18+Bawana_RLNG!M18+Bawana_Spot!M18</f>
        <v>58.45</v>
      </c>
      <c r="O18" s="194">
        <f>PPCL_NG!T18+PPCL_Spot!T18+GT_NG!T18+GT_Spot!T18+Bawana_NG!T18+Bawana_RLNG!T18+Bawana_Spot!T18</f>
        <v>58.331320000000005</v>
      </c>
      <c r="P18" s="195">
        <f t="shared" si="4"/>
        <v>0.11867999999999768</v>
      </c>
      <c r="Q18" s="195">
        <f t="shared" si="5"/>
        <v>0.3955600000000068</v>
      </c>
    </row>
    <row r="19" spans="1:17">
      <c r="A19" s="34" t="s">
        <v>61</v>
      </c>
      <c r="B19" s="194">
        <f>PPCL_NG!I19+PPCL_Spot!I19+GT_NG!I19+GT_Spot!I19+Bawana_NG!I19+Bawana_RLNG!I19+Bawana_Spot!I19</f>
        <v>84</v>
      </c>
      <c r="C19" s="194">
        <f>PPCL_NG!P19+PPCL_Spot!P19+GT_NG!P19+GT_Spot!P19+Bawana_NG!P19+Bawana_RLNG!P19+Bawana_Spot!P19</f>
        <v>83.833879999999994</v>
      </c>
      <c r="D19" s="195">
        <f t="shared" si="0"/>
        <v>0.16612000000000648</v>
      </c>
      <c r="E19" s="194">
        <f>PPCL_NG!J19+PPCL_Spot!J19+GT_NG!J19+GT_Spot!J19+Bawana_NG!J19+Bawana_RLNG!J19+Bawana_Spot!J19</f>
        <v>45</v>
      </c>
      <c r="F19" s="194">
        <f>PPCL_NG!Q19+PPCL_Spot!Q19+GT_NG!Q19+GT_Spot!Q19+Bawana_NG!Q19+Bawana_RLNG!Q19+Bawana_Spot!Q19</f>
        <v>44.909039999999997</v>
      </c>
      <c r="G19" s="195">
        <f t="shared" si="1"/>
        <v>9.0960000000002594E-2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5.84</v>
      </c>
      <c r="J19" s="195">
        <f t="shared" si="2"/>
        <v>0</v>
      </c>
      <c r="K19" s="194">
        <f>PPCL_NG!L19+PPCL_Spot!L19+GT_NG!L19+GT_Spot!L19+Bawana_NG!L19+Bawana_RLNG!L19+Bawana_Spot!L19</f>
        <v>19</v>
      </c>
      <c r="L19" s="194">
        <f>PPCL_NG!S19+PPCL_Spot!S19+GT_NG!S19+GT_Spot!S19+Bawana_NG!S19+Bawana_RLNG!S19+Bawana_Spot!S19</f>
        <v>18.9802</v>
      </c>
      <c r="M19" s="195">
        <f t="shared" si="3"/>
        <v>1.980000000000004E-2</v>
      </c>
      <c r="N19" s="194">
        <f>PPCL_NG!M19+PPCL_Spot!M19+GT_NG!M19+GT_Spot!M19+Bawana_NG!M19+Bawana_RLNG!M19+Bawana_Spot!M19</f>
        <v>50</v>
      </c>
      <c r="O19" s="194">
        <f>PPCL_NG!T19+PPCL_Spot!T19+GT_NG!T19+GT_Spot!T19+Bawana_NG!T19+Bawana_RLNG!T19+Bawana_Spot!T19</f>
        <v>49.881320000000002</v>
      </c>
      <c r="P19" s="195">
        <f t="shared" si="4"/>
        <v>0.11867999999999768</v>
      </c>
      <c r="Q19" s="195">
        <f t="shared" si="5"/>
        <v>0.3955600000000068</v>
      </c>
    </row>
    <row r="20" spans="1:17">
      <c r="A20" s="34" t="s">
        <v>62</v>
      </c>
      <c r="B20" s="194">
        <f>PPCL_NG!I20+PPCL_Spot!I20+GT_NG!I20+GT_Spot!I20+Bawana_NG!I20+Bawana_RLNG!I20+Bawana_Spot!I20</f>
        <v>84</v>
      </c>
      <c r="C20" s="194">
        <f>PPCL_NG!P20+PPCL_Spot!P20+GT_NG!P20+GT_Spot!P20+Bawana_NG!P20+Bawana_RLNG!P20+Bawana_Spot!P20</f>
        <v>83.833879999999994</v>
      </c>
      <c r="D20" s="195">
        <f t="shared" si="0"/>
        <v>0.16612000000000648</v>
      </c>
      <c r="E20" s="194">
        <f>PPCL_NG!J20+PPCL_Spot!J20+GT_NG!J20+GT_Spot!J20+Bawana_NG!J20+Bawana_RLNG!J20+Bawana_Spot!J20</f>
        <v>45</v>
      </c>
      <c r="F20" s="194">
        <f>PPCL_NG!Q20+PPCL_Spot!Q20+GT_NG!Q20+GT_Spot!Q20+Bawana_NG!Q20+Bawana_RLNG!Q20+Bawana_Spot!Q20</f>
        <v>44.909039999999997</v>
      </c>
      <c r="G20" s="195">
        <f t="shared" si="1"/>
        <v>9.0960000000002594E-2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5.84</v>
      </c>
      <c r="J20" s="195">
        <f t="shared" si="2"/>
        <v>0</v>
      </c>
      <c r="K20" s="194">
        <f>PPCL_NG!L20+PPCL_Spot!L20+GT_NG!L20+GT_Spot!L20+Bawana_NG!L20+Bawana_RLNG!L20+Bawana_Spot!L20</f>
        <v>19</v>
      </c>
      <c r="L20" s="194">
        <f>PPCL_NG!S20+PPCL_Spot!S20+GT_NG!S20+GT_Spot!S20+Bawana_NG!S20+Bawana_RLNG!S20+Bawana_Spot!S20</f>
        <v>18.9802</v>
      </c>
      <c r="M20" s="195">
        <f t="shared" si="3"/>
        <v>1.980000000000004E-2</v>
      </c>
      <c r="N20" s="194">
        <f>PPCL_NG!M20+PPCL_Spot!M20+GT_NG!M20+GT_Spot!M20+Bawana_NG!M20+Bawana_RLNG!M20+Bawana_Spot!M20</f>
        <v>50</v>
      </c>
      <c r="O20" s="194">
        <f>PPCL_NG!T20+PPCL_Spot!T20+GT_NG!T20+GT_Spot!T20+Bawana_NG!T20+Bawana_RLNG!T20+Bawana_Spot!T20</f>
        <v>49.881320000000002</v>
      </c>
      <c r="P20" s="195">
        <f t="shared" si="4"/>
        <v>0.11867999999999768</v>
      </c>
      <c r="Q20" s="195">
        <f t="shared" si="5"/>
        <v>0.3955600000000068</v>
      </c>
    </row>
    <row r="21" spans="1:17">
      <c r="A21" s="34" t="s">
        <v>63</v>
      </c>
      <c r="B21" s="194">
        <f>PPCL_NG!I21+PPCL_Spot!I21+GT_NG!I21+GT_Spot!I21+Bawana_NG!I21+Bawana_RLNG!I21+Bawana_Spot!I21</f>
        <v>84</v>
      </c>
      <c r="C21" s="194">
        <f>PPCL_NG!P21+PPCL_Spot!P21+GT_NG!P21+GT_Spot!P21+Bawana_NG!P21+Bawana_RLNG!P21+Bawana_Spot!P21</f>
        <v>83.833879999999994</v>
      </c>
      <c r="D21" s="195">
        <f t="shared" si="0"/>
        <v>0.16612000000000648</v>
      </c>
      <c r="E21" s="194">
        <f>PPCL_NG!J21+PPCL_Spot!J21+GT_NG!J21+GT_Spot!J21+Bawana_NG!J21+Bawana_RLNG!J21+Bawana_Spot!J21</f>
        <v>45</v>
      </c>
      <c r="F21" s="194">
        <f>PPCL_NG!Q21+PPCL_Spot!Q21+GT_NG!Q21+GT_Spot!Q21+Bawana_NG!Q21+Bawana_RLNG!Q21+Bawana_Spot!Q21</f>
        <v>44.909039999999997</v>
      </c>
      <c r="G21" s="195">
        <f t="shared" si="1"/>
        <v>9.0960000000002594E-2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5.84</v>
      </c>
      <c r="J21" s="195">
        <f t="shared" si="2"/>
        <v>0</v>
      </c>
      <c r="K21" s="194">
        <f>PPCL_NG!L21+PPCL_Spot!L21+GT_NG!L21+GT_Spot!L21+Bawana_NG!L21+Bawana_RLNG!L21+Bawana_Spot!L21</f>
        <v>19</v>
      </c>
      <c r="L21" s="194">
        <f>PPCL_NG!S21+PPCL_Spot!S21+GT_NG!S21+GT_Spot!S21+Bawana_NG!S21+Bawana_RLNG!S21+Bawana_Spot!S21</f>
        <v>18.9802</v>
      </c>
      <c r="M21" s="195">
        <f t="shared" si="3"/>
        <v>1.980000000000004E-2</v>
      </c>
      <c r="N21" s="194">
        <f>PPCL_NG!M21+PPCL_Spot!M21+GT_NG!M21+GT_Spot!M21+Bawana_NG!M21+Bawana_RLNG!M21+Bawana_Spot!M21</f>
        <v>50</v>
      </c>
      <c r="O21" s="194">
        <f>PPCL_NG!T21+PPCL_Spot!T21+GT_NG!T21+GT_Spot!T21+Bawana_NG!T21+Bawana_RLNG!T21+Bawana_Spot!T21</f>
        <v>49.881320000000002</v>
      </c>
      <c r="P21" s="195">
        <f t="shared" si="4"/>
        <v>0.11867999999999768</v>
      </c>
      <c r="Q21" s="195">
        <f t="shared" si="5"/>
        <v>0.3955600000000068</v>
      </c>
    </row>
    <row r="22" spans="1:17">
      <c r="A22" s="34" t="s">
        <v>64</v>
      </c>
      <c r="B22" s="194">
        <f>PPCL_NG!I22+PPCL_Spot!I22+GT_NG!I22+GT_Spot!I22+Bawana_NG!I22+Bawana_RLNG!I22+Bawana_Spot!I22</f>
        <v>84</v>
      </c>
      <c r="C22" s="194">
        <f>PPCL_NG!P22+PPCL_Spot!P22+GT_NG!P22+GT_Spot!P22+Bawana_NG!P22+Bawana_RLNG!P22+Bawana_Spot!P22</f>
        <v>83.833879999999994</v>
      </c>
      <c r="D22" s="195">
        <f t="shared" si="0"/>
        <v>0.16612000000000648</v>
      </c>
      <c r="E22" s="194">
        <f>PPCL_NG!J22+PPCL_Spot!J22+GT_NG!J22+GT_Spot!J22+Bawana_NG!J22+Bawana_RLNG!J22+Bawana_Spot!J22</f>
        <v>45</v>
      </c>
      <c r="F22" s="194">
        <f>PPCL_NG!Q22+PPCL_Spot!Q22+GT_NG!Q22+GT_Spot!Q22+Bawana_NG!Q22+Bawana_RLNG!Q22+Bawana_Spot!Q22</f>
        <v>44.909039999999997</v>
      </c>
      <c r="G22" s="195">
        <f t="shared" si="1"/>
        <v>9.0960000000002594E-2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5.84</v>
      </c>
      <c r="J22" s="195">
        <f t="shared" si="2"/>
        <v>0</v>
      </c>
      <c r="K22" s="194">
        <f>PPCL_NG!L22+PPCL_Spot!L22+GT_NG!L22+GT_Spot!L22+Bawana_NG!L22+Bawana_RLNG!L22+Bawana_Spot!L22</f>
        <v>19</v>
      </c>
      <c r="L22" s="194">
        <f>PPCL_NG!S22+PPCL_Spot!S22+GT_NG!S22+GT_Spot!S22+Bawana_NG!S22+Bawana_RLNG!S22+Bawana_Spot!S22</f>
        <v>18.9802</v>
      </c>
      <c r="M22" s="195">
        <f t="shared" si="3"/>
        <v>1.980000000000004E-2</v>
      </c>
      <c r="N22" s="194">
        <f>PPCL_NG!M22+PPCL_Spot!M22+GT_NG!M22+GT_Spot!M22+Bawana_NG!M22+Bawana_RLNG!M22+Bawana_Spot!M22</f>
        <v>50</v>
      </c>
      <c r="O22" s="194">
        <f>PPCL_NG!T22+PPCL_Spot!T22+GT_NG!T22+GT_Spot!T22+Bawana_NG!T22+Bawana_RLNG!T22+Bawana_Spot!T22</f>
        <v>49.881320000000002</v>
      </c>
      <c r="P22" s="195">
        <f t="shared" si="4"/>
        <v>0.11867999999999768</v>
      </c>
      <c r="Q22" s="195">
        <f t="shared" si="5"/>
        <v>0.3955600000000068</v>
      </c>
    </row>
    <row r="23" spans="1:17">
      <c r="A23" s="34" t="s">
        <v>65</v>
      </c>
      <c r="B23" s="194">
        <f>PPCL_NG!I23+PPCL_Spot!I23+GT_NG!I23+GT_Spot!I23+Bawana_NG!I23+Bawana_RLNG!I23+Bawana_Spot!I23</f>
        <v>9.34</v>
      </c>
      <c r="C23" s="194">
        <f>PPCL_NG!P23+PPCL_Spot!P23+GT_NG!P23+GT_Spot!P23+Bawana_NG!P23+Bawana_RLNG!P23+Bawana_Spot!P23</f>
        <v>9.1699899541857555</v>
      </c>
      <c r="D23" s="195">
        <f t="shared" si="0"/>
        <v>0.17001004581424439</v>
      </c>
      <c r="E23" s="194">
        <f>PPCL_NG!J23+PPCL_Spot!J23+GT_NG!J23+GT_Spot!J23+Bawana_NG!J23+Bawana_RLNG!J23+Bawana_Spot!J23</f>
        <v>5.4</v>
      </c>
      <c r="F23" s="194">
        <f>PPCL_NG!Q23+PPCL_Spot!Q23+GT_NG!Q23+GT_Spot!Q23+Bawana_NG!Q23+Bawana_RLNG!Q23+Bawana_Spot!Q23</f>
        <v>5.3067909371095379</v>
      </c>
      <c r="G23" s="195">
        <f t="shared" si="1"/>
        <v>9.3209062890462491E-2</v>
      </c>
      <c r="H23" s="194">
        <f>PPCL_NG!K23+PPCL_Spot!K23+GT_NG!K23+GT_Spot!K23+Bawana_NG!K23+Bawana_RLNG!K23+Bawana_Spot!K23</f>
        <v>0.55000000000000004</v>
      </c>
      <c r="I23" s="194">
        <f>PPCL_NG!R23+PPCL_Spot!R23+GT_NG!R23+GT_Spot!R23+Bawana_NG!R23+Bawana_RLNG!R23+Bawana_Spot!R23</f>
        <v>0.54977092877967515</v>
      </c>
      <c r="J23" s="195">
        <f t="shared" si="2"/>
        <v>2.2907122032489458E-4</v>
      </c>
      <c r="K23" s="194">
        <f>PPCL_NG!L23+PPCL_Spot!L23+GT_NG!L23+GT_Spot!L23+Bawana_NG!L23+Bawana_RLNG!L23+Bawana_Spot!L23</f>
        <v>2.19</v>
      </c>
      <c r="L23" s="194">
        <f>PPCL_NG!S23+PPCL_Spot!S23+GT_NG!S23+GT_Spot!S23+Bawana_NG!S23+Bawana_RLNG!S23+Bawana_Spot!S23</f>
        <v>2.1692878800499789</v>
      </c>
      <c r="M23" s="195">
        <f t="shared" si="3"/>
        <v>2.0712119950021091E-2</v>
      </c>
      <c r="N23" s="194">
        <f>PPCL_NG!M23+PPCL_Spot!M23+GT_NG!M23+GT_Spot!M23+Bawana_NG!M23+Bawana_RLNG!M23+Bawana_Spot!M23</f>
        <v>6.53</v>
      </c>
      <c r="O23" s="194">
        <f>PPCL_NG!T23+PPCL_Spot!T23+GT_NG!T23+GT_Spot!T23+Bawana_NG!T23+Bawana_RLNG!T23+Bawana_Spot!T23</f>
        <v>6.4086002998750518</v>
      </c>
      <c r="P23" s="195">
        <f t="shared" si="4"/>
        <v>0.1213997001249485</v>
      </c>
      <c r="Q23" s="195">
        <f t="shared" si="5"/>
        <v>0.40556000000000136</v>
      </c>
    </row>
    <row r="24" spans="1:17">
      <c r="A24" s="34" t="s">
        <v>66</v>
      </c>
      <c r="B24" s="194">
        <f>PPCL_NG!I24+PPCL_Spot!I24+GT_NG!I24+GT_Spot!I24+Bawana_NG!I24+Bawana_RLNG!I24+Bawana_Spot!I24</f>
        <v>9.34</v>
      </c>
      <c r="C24" s="194">
        <f>PPCL_NG!P24+PPCL_Spot!P24+GT_NG!P24+GT_Spot!P24+Bawana_NG!P24+Bawana_RLNG!P24+Bawana_Spot!P24</f>
        <v>9.1699899541857555</v>
      </c>
      <c r="D24" s="195">
        <f t="shared" si="0"/>
        <v>0.17001004581424439</v>
      </c>
      <c r="E24" s="194">
        <f>PPCL_NG!J24+PPCL_Spot!J24+GT_NG!J24+GT_Spot!J24+Bawana_NG!J24+Bawana_RLNG!J24+Bawana_Spot!J24</f>
        <v>5.4</v>
      </c>
      <c r="F24" s="194">
        <f>PPCL_NG!Q24+PPCL_Spot!Q24+GT_NG!Q24+GT_Spot!Q24+Bawana_NG!Q24+Bawana_RLNG!Q24+Bawana_Spot!Q24</f>
        <v>5.3067909371095379</v>
      </c>
      <c r="G24" s="195">
        <f t="shared" si="1"/>
        <v>9.3209062890462491E-2</v>
      </c>
      <c r="H24" s="194">
        <f>PPCL_NG!K24+PPCL_Spot!K24+GT_NG!K24+GT_Spot!K24+Bawana_NG!K24+Bawana_RLNG!K24+Bawana_Spot!K24</f>
        <v>0.55000000000000004</v>
      </c>
      <c r="I24" s="194">
        <f>PPCL_NG!R24+PPCL_Spot!R24+GT_NG!R24+GT_Spot!R24+Bawana_NG!R24+Bawana_RLNG!R24+Bawana_Spot!R24</f>
        <v>0.54977092877967515</v>
      </c>
      <c r="J24" s="195">
        <f t="shared" si="2"/>
        <v>2.2907122032489458E-4</v>
      </c>
      <c r="K24" s="194">
        <f>PPCL_NG!L24+PPCL_Spot!L24+GT_NG!L24+GT_Spot!L24+Bawana_NG!L24+Bawana_RLNG!L24+Bawana_Spot!L24</f>
        <v>2.19</v>
      </c>
      <c r="L24" s="194">
        <f>PPCL_NG!S24+PPCL_Spot!S24+GT_NG!S24+GT_Spot!S24+Bawana_NG!S24+Bawana_RLNG!S24+Bawana_Spot!S24</f>
        <v>2.1692878800499789</v>
      </c>
      <c r="M24" s="195">
        <f t="shared" si="3"/>
        <v>2.0712119950021091E-2</v>
      </c>
      <c r="N24" s="194">
        <f>PPCL_NG!M24+PPCL_Spot!M24+GT_NG!M24+GT_Spot!M24+Bawana_NG!M24+Bawana_RLNG!M24+Bawana_Spot!M24</f>
        <v>6.53</v>
      </c>
      <c r="O24" s="194">
        <f>PPCL_NG!T24+PPCL_Spot!T24+GT_NG!T24+GT_Spot!T24+Bawana_NG!T24+Bawana_RLNG!T24+Bawana_Spot!T24</f>
        <v>6.4086002998750518</v>
      </c>
      <c r="P24" s="195">
        <f t="shared" si="4"/>
        <v>0.1213997001249485</v>
      </c>
      <c r="Q24" s="195">
        <f t="shared" si="5"/>
        <v>0.40556000000000136</v>
      </c>
    </row>
    <row r="25" spans="1:17">
      <c r="A25" s="34" t="s">
        <v>67</v>
      </c>
      <c r="B25" s="194">
        <f>PPCL_NG!I25+PPCL_Spot!I25+GT_NG!I25+GT_Spot!I25+Bawana_NG!I25+Bawana_RLNG!I25+Bawana_Spot!I25</f>
        <v>9.34</v>
      </c>
      <c r="C25" s="194">
        <f>PPCL_NG!P25+PPCL_Spot!P25+GT_NG!P25+GT_Spot!P25+Bawana_NG!P25+Bawana_RLNG!P25+Bawana_Spot!P25</f>
        <v>9.1699899541857555</v>
      </c>
      <c r="D25" s="195">
        <f t="shared" si="0"/>
        <v>0.17001004581424439</v>
      </c>
      <c r="E25" s="194">
        <f>PPCL_NG!J25+PPCL_Spot!J25+GT_NG!J25+GT_Spot!J25+Bawana_NG!J25+Bawana_RLNG!J25+Bawana_Spot!J25</f>
        <v>5.4</v>
      </c>
      <c r="F25" s="194">
        <f>PPCL_NG!Q25+PPCL_Spot!Q25+GT_NG!Q25+GT_Spot!Q25+Bawana_NG!Q25+Bawana_RLNG!Q25+Bawana_Spot!Q25</f>
        <v>5.3067909371095379</v>
      </c>
      <c r="G25" s="195">
        <f t="shared" si="1"/>
        <v>9.3209062890462491E-2</v>
      </c>
      <c r="H25" s="194">
        <f>PPCL_NG!K25+PPCL_Spot!K25+GT_NG!K25+GT_Spot!K25+Bawana_NG!K25+Bawana_RLNG!K25+Bawana_Spot!K25</f>
        <v>0.55000000000000004</v>
      </c>
      <c r="I25" s="194">
        <f>PPCL_NG!R25+PPCL_Spot!R25+GT_NG!R25+GT_Spot!R25+Bawana_NG!R25+Bawana_RLNG!R25+Bawana_Spot!R25</f>
        <v>0.54977092877967515</v>
      </c>
      <c r="J25" s="195">
        <f t="shared" si="2"/>
        <v>2.2907122032489458E-4</v>
      </c>
      <c r="K25" s="194">
        <f>PPCL_NG!L25+PPCL_Spot!L25+GT_NG!L25+GT_Spot!L25+Bawana_NG!L25+Bawana_RLNG!L25+Bawana_Spot!L25</f>
        <v>2.19</v>
      </c>
      <c r="L25" s="194">
        <f>PPCL_NG!S25+PPCL_Spot!S25+GT_NG!S25+GT_Spot!S25+Bawana_NG!S25+Bawana_RLNG!S25+Bawana_Spot!S25</f>
        <v>2.1692878800499789</v>
      </c>
      <c r="M25" s="195">
        <f t="shared" si="3"/>
        <v>2.0712119950021091E-2</v>
      </c>
      <c r="N25" s="194">
        <f>PPCL_NG!M25+PPCL_Spot!M25+GT_NG!M25+GT_Spot!M25+Bawana_NG!M25+Bawana_RLNG!M25+Bawana_Spot!M25</f>
        <v>6.53</v>
      </c>
      <c r="O25" s="194">
        <f>PPCL_NG!T25+PPCL_Spot!T25+GT_NG!T25+GT_Spot!T25+Bawana_NG!T25+Bawana_RLNG!T25+Bawana_Spot!T25</f>
        <v>6.4086002998750518</v>
      </c>
      <c r="P25" s="195">
        <f t="shared" si="4"/>
        <v>0.1213997001249485</v>
      </c>
      <c r="Q25" s="195">
        <f t="shared" si="5"/>
        <v>0.40556000000000136</v>
      </c>
    </row>
    <row r="26" spans="1:17">
      <c r="A26" s="34" t="s">
        <v>68</v>
      </c>
      <c r="B26" s="194">
        <f>PPCL_NG!I26+PPCL_Spot!I26+GT_NG!I26+GT_Spot!I26+Bawana_NG!I26+Bawana_RLNG!I26+Bawana_Spot!I26</f>
        <v>9.34</v>
      </c>
      <c r="C26" s="194">
        <f>PPCL_NG!P26+PPCL_Spot!P26+GT_NG!P26+GT_Spot!P26+Bawana_NG!P26+Bawana_RLNG!P26+Bawana_Spot!P26</f>
        <v>9.1699899541857555</v>
      </c>
      <c r="D26" s="195">
        <f t="shared" si="0"/>
        <v>0.17001004581424439</v>
      </c>
      <c r="E26" s="194">
        <f>PPCL_NG!J26+PPCL_Spot!J26+GT_NG!J26+GT_Spot!J26+Bawana_NG!J26+Bawana_RLNG!J26+Bawana_Spot!J26</f>
        <v>5.4</v>
      </c>
      <c r="F26" s="194">
        <f>PPCL_NG!Q26+PPCL_Spot!Q26+GT_NG!Q26+GT_Spot!Q26+Bawana_NG!Q26+Bawana_RLNG!Q26+Bawana_Spot!Q26</f>
        <v>5.3067909371095379</v>
      </c>
      <c r="G26" s="195">
        <f t="shared" si="1"/>
        <v>9.3209062890462491E-2</v>
      </c>
      <c r="H26" s="194">
        <f>PPCL_NG!K26+PPCL_Spot!K26+GT_NG!K26+GT_Spot!K26+Bawana_NG!K26+Bawana_RLNG!K26+Bawana_Spot!K26</f>
        <v>0.55000000000000004</v>
      </c>
      <c r="I26" s="194">
        <f>PPCL_NG!R26+PPCL_Spot!R26+GT_NG!R26+GT_Spot!R26+Bawana_NG!R26+Bawana_RLNG!R26+Bawana_Spot!R26</f>
        <v>0.54977092877967515</v>
      </c>
      <c r="J26" s="195">
        <f t="shared" si="2"/>
        <v>2.2907122032489458E-4</v>
      </c>
      <c r="K26" s="194">
        <f>PPCL_NG!L26+PPCL_Spot!L26+GT_NG!L26+GT_Spot!L26+Bawana_NG!L26+Bawana_RLNG!L26+Bawana_Spot!L26</f>
        <v>2.19</v>
      </c>
      <c r="L26" s="194">
        <f>PPCL_NG!S26+PPCL_Spot!S26+GT_NG!S26+GT_Spot!S26+Bawana_NG!S26+Bawana_RLNG!S26+Bawana_Spot!S26</f>
        <v>2.1692878800499789</v>
      </c>
      <c r="M26" s="195">
        <f t="shared" si="3"/>
        <v>2.0712119950021091E-2</v>
      </c>
      <c r="N26" s="194">
        <f>PPCL_NG!M26+PPCL_Spot!M26+GT_NG!M26+GT_Spot!M26+Bawana_NG!M26+Bawana_RLNG!M26+Bawana_Spot!M26</f>
        <v>6.53</v>
      </c>
      <c r="O26" s="194">
        <f>PPCL_NG!T26+PPCL_Spot!T26+GT_NG!T26+GT_Spot!T26+Bawana_NG!T26+Bawana_RLNG!T26+Bawana_Spot!T26</f>
        <v>6.4086002998750518</v>
      </c>
      <c r="P26" s="195">
        <f t="shared" si="4"/>
        <v>0.1213997001249485</v>
      </c>
      <c r="Q26" s="195">
        <f t="shared" si="5"/>
        <v>0.40556000000000136</v>
      </c>
    </row>
    <row r="27" spans="1:17">
      <c r="A27" s="34" t="s">
        <v>69</v>
      </c>
      <c r="B27" s="194">
        <f>PPCL_NG!I27+PPCL_Spot!I27+GT_NG!I27+GT_Spot!I27+Bawana_NG!I27+Bawana_RLNG!I27+Bawana_Spot!I27</f>
        <v>9.34</v>
      </c>
      <c r="C27" s="194">
        <f>PPCL_NG!P27+PPCL_Spot!P27+GT_NG!P27+GT_Spot!P27+Bawana_NG!P27+Bawana_RLNG!P27+Bawana_Spot!P27</f>
        <v>9.1699899541857555</v>
      </c>
      <c r="D27" s="195">
        <f t="shared" si="0"/>
        <v>0.17001004581424439</v>
      </c>
      <c r="E27" s="194">
        <f>PPCL_NG!J27+PPCL_Spot!J27+GT_NG!J27+GT_Spot!J27+Bawana_NG!J27+Bawana_RLNG!J27+Bawana_Spot!J27</f>
        <v>5.4</v>
      </c>
      <c r="F27" s="194">
        <f>PPCL_NG!Q27+PPCL_Spot!Q27+GT_NG!Q27+GT_Spot!Q27+Bawana_NG!Q27+Bawana_RLNG!Q27+Bawana_Spot!Q27</f>
        <v>5.3067909371095379</v>
      </c>
      <c r="G27" s="195">
        <f t="shared" si="1"/>
        <v>9.3209062890462491E-2</v>
      </c>
      <c r="H27" s="194">
        <f>PPCL_NG!K27+PPCL_Spot!K27+GT_NG!K27+GT_Spot!K27+Bawana_NG!K27+Bawana_RLNG!K27+Bawana_Spot!K27</f>
        <v>0.55000000000000004</v>
      </c>
      <c r="I27" s="194">
        <f>PPCL_NG!R27+PPCL_Spot!R27+GT_NG!R27+GT_Spot!R27+Bawana_NG!R27+Bawana_RLNG!R27+Bawana_Spot!R27</f>
        <v>0.54977092877967515</v>
      </c>
      <c r="J27" s="195">
        <f t="shared" si="2"/>
        <v>2.2907122032489458E-4</v>
      </c>
      <c r="K27" s="194">
        <f>PPCL_NG!L27+PPCL_Spot!L27+GT_NG!L27+GT_Spot!L27+Bawana_NG!L27+Bawana_RLNG!L27+Bawana_Spot!L27</f>
        <v>2.19</v>
      </c>
      <c r="L27" s="194">
        <f>PPCL_NG!S27+PPCL_Spot!S27+GT_NG!S27+GT_Spot!S27+Bawana_NG!S27+Bawana_RLNG!S27+Bawana_Spot!S27</f>
        <v>2.1692878800499789</v>
      </c>
      <c r="M27" s="195">
        <f t="shared" si="3"/>
        <v>2.0712119950021091E-2</v>
      </c>
      <c r="N27" s="194">
        <f>PPCL_NG!M27+PPCL_Spot!M27+GT_NG!M27+GT_Spot!M27+Bawana_NG!M27+Bawana_RLNG!M27+Bawana_Spot!M27</f>
        <v>6.53</v>
      </c>
      <c r="O27" s="194">
        <f>PPCL_NG!T27+PPCL_Spot!T27+GT_NG!T27+GT_Spot!T27+Bawana_NG!T27+Bawana_RLNG!T27+Bawana_Spot!T27</f>
        <v>6.4086002998750518</v>
      </c>
      <c r="P27" s="195">
        <f t="shared" si="4"/>
        <v>0.1213997001249485</v>
      </c>
      <c r="Q27" s="195">
        <f t="shared" si="5"/>
        <v>0.40556000000000136</v>
      </c>
    </row>
    <row r="28" spans="1:17">
      <c r="A28" s="34" t="s">
        <v>70</v>
      </c>
      <c r="B28" s="194">
        <f>PPCL_NG!I28+PPCL_Spot!I28+GT_NG!I28+GT_Spot!I28+Bawana_NG!I28+Bawana_RLNG!I28+Bawana_Spot!I28</f>
        <v>9.34</v>
      </c>
      <c r="C28" s="194">
        <f>PPCL_NG!P28+PPCL_Spot!P28+GT_NG!P28+GT_Spot!P28+Bawana_NG!P28+Bawana_RLNG!P28+Bawana_Spot!P28</f>
        <v>9.1699899541857555</v>
      </c>
      <c r="D28" s="195">
        <f t="shared" si="0"/>
        <v>0.17001004581424439</v>
      </c>
      <c r="E28" s="194">
        <f>PPCL_NG!J28+PPCL_Spot!J28+GT_NG!J28+GT_Spot!J28+Bawana_NG!J28+Bawana_RLNG!J28+Bawana_Spot!J28</f>
        <v>5.4</v>
      </c>
      <c r="F28" s="194">
        <f>PPCL_NG!Q28+PPCL_Spot!Q28+GT_NG!Q28+GT_Spot!Q28+Bawana_NG!Q28+Bawana_RLNG!Q28+Bawana_Spot!Q28</f>
        <v>5.3067909371095379</v>
      </c>
      <c r="G28" s="195">
        <f t="shared" si="1"/>
        <v>9.3209062890462491E-2</v>
      </c>
      <c r="H28" s="194">
        <f>PPCL_NG!K28+PPCL_Spot!K28+GT_NG!K28+GT_Spot!K28+Bawana_NG!K28+Bawana_RLNG!K28+Bawana_Spot!K28</f>
        <v>0.55000000000000004</v>
      </c>
      <c r="I28" s="194">
        <f>PPCL_NG!R28+PPCL_Spot!R28+GT_NG!R28+GT_Spot!R28+Bawana_NG!R28+Bawana_RLNG!R28+Bawana_Spot!R28</f>
        <v>0.54977092877967515</v>
      </c>
      <c r="J28" s="195">
        <f t="shared" si="2"/>
        <v>2.2907122032489458E-4</v>
      </c>
      <c r="K28" s="194">
        <f>PPCL_NG!L28+PPCL_Spot!L28+GT_NG!L28+GT_Spot!L28+Bawana_NG!L28+Bawana_RLNG!L28+Bawana_Spot!L28</f>
        <v>2.19</v>
      </c>
      <c r="L28" s="194">
        <f>PPCL_NG!S28+PPCL_Spot!S28+GT_NG!S28+GT_Spot!S28+Bawana_NG!S28+Bawana_RLNG!S28+Bawana_Spot!S28</f>
        <v>2.1692878800499789</v>
      </c>
      <c r="M28" s="195">
        <f t="shared" si="3"/>
        <v>2.0712119950021091E-2</v>
      </c>
      <c r="N28" s="194">
        <f>PPCL_NG!M28+PPCL_Spot!M28+GT_NG!M28+GT_Spot!M28+Bawana_NG!M28+Bawana_RLNG!M28+Bawana_Spot!M28</f>
        <v>6.53</v>
      </c>
      <c r="O28" s="194">
        <f>PPCL_NG!T28+PPCL_Spot!T28+GT_NG!T28+GT_Spot!T28+Bawana_NG!T28+Bawana_RLNG!T28+Bawana_Spot!T28</f>
        <v>6.4086002998750518</v>
      </c>
      <c r="P28" s="195">
        <f t="shared" si="4"/>
        <v>0.1213997001249485</v>
      </c>
      <c r="Q28" s="195">
        <f t="shared" si="5"/>
        <v>0.40556000000000136</v>
      </c>
    </row>
    <row r="29" spans="1:17">
      <c r="A29" s="34" t="s">
        <v>71</v>
      </c>
      <c r="B29" s="194">
        <f>PPCL_NG!I29+PPCL_Spot!I29+GT_NG!I29+GT_Spot!I29+Bawana_NG!I29+Bawana_RLNG!I29+Bawana_Spot!I29</f>
        <v>9.34</v>
      </c>
      <c r="C29" s="194">
        <f>PPCL_NG!P29+PPCL_Spot!P29+GT_NG!P29+GT_Spot!P29+Bawana_NG!P29+Bawana_RLNG!P29+Bawana_Spot!P29</f>
        <v>9.1699899541857555</v>
      </c>
      <c r="D29" s="195">
        <f t="shared" si="0"/>
        <v>0.17001004581424439</v>
      </c>
      <c r="E29" s="194">
        <f>PPCL_NG!J29+PPCL_Spot!J29+GT_NG!J29+GT_Spot!J29+Bawana_NG!J29+Bawana_RLNG!J29+Bawana_Spot!J29</f>
        <v>5.4</v>
      </c>
      <c r="F29" s="194">
        <f>PPCL_NG!Q29+PPCL_Spot!Q29+GT_NG!Q29+GT_Spot!Q29+Bawana_NG!Q29+Bawana_RLNG!Q29+Bawana_Spot!Q29</f>
        <v>5.3067909371095379</v>
      </c>
      <c r="G29" s="195">
        <f t="shared" si="1"/>
        <v>9.3209062890462491E-2</v>
      </c>
      <c r="H29" s="194">
        <f>PPCL_NG!K29+PPCL_Spot!K29+GT_NG!K29+GT_Spot!K29+Bawana_NG!K29+Bawana_RLNG!K29+Bawana_Spot!K29</f>
        <v>0.55000000000000004</v>
      </c>
      <c r="I29" s="194">
        <f>PPCL_NG!R29+PPCL_Spot!R29+GT_NG!R29+GT_Spot!R29+Bawana_NG!R29+Bawana_RLNG!R29+Bawana_Spot!R29</f>
        <v>0.54977092877967515</v>
      </c>
      <c r="J29" s="195">
        <f t="shared" si="2"/>
        <v>2.2907122032489458E-4</v>
      </c>
      <c r="K29" s="194">
        <f>PPCL_NG!L29+PPCL_Spot!L29+GT_NG!L29+GT_Spot!L29+Bawana_NG!L29+Bawana_RLNG!L29+Bawana_Spot!L29</f>
        <v>2.19</v>
      </c>
      <c r="L29" s="194">
        <f>PPCL_NG!S29+PPCL_Spot!S29+GT_NG!S29+GT_Spot!S29+Bawana_NG!S29+Bawana_RLNG!S29+Bawana_Spot!S29</f>
        <v>2.1692878800499789</v>
      </c>
      <c r="M29" s="195">
        <f t="shared" si="3"/>
        <v>2.0712119950021091E-2</v>
      </c>
      <c r="N29" s="194">
        <f>PPCL_NG!M29+PPCL_Spot!M29+GT_NG!M29+GT_Spot!M29+Bawana_NG!M29+Bawana_RLNG!M29+Bawana_Spot!M29</f>
        <v>6.53</v>
      </c>
      <c r="O29" s="194">
        <f>PPCL_NG!T29+PPCL_Spot!T29+GT_NG!T29+GT_Spot!T29+Bawana_NG!T29+Bawana_RLNG!T29+Bawana_Spot!T29</f>
        <v>6.4086002998750518</v>
      </c>
      <c r="P29" s="195">
        <f t="shared" si="4"/>
        <v>0.1213997001249485</v>
      </c>
      <c r="Q29" s="195">
        <f t="shared" si="5"/>
        <v>0.40556000000000136</v>
      </c>
    </row>
    <row r="30" spans="1:17">
      <c r="A30" s="34" t="s">
        <v>72</v>
      </c>
      <c r="B30" s="194">
        <f>PPCL_NG!I30+PPCL_Spot!I30+GT_NG!I30+GT_Spot!I30+Bawana_NG!I30+Bawana_RLNG!I30+Bawana_Spot!I30</f>
        <v>9.34</v>
      </c>
      <c r="C30" s="194">
        <f>PPCL_NG!P30+PPCL_Spot!P30+GT_NG!P30+GT_Spot!P30+Bawana_NG!P30+Bawana_RLNG!P30+Bawana_Spot!P30</f>
        <v>9.1699899541857555</v>
      </c>
      <c r="D30" s="195">
        <f t="shared" si="0"/>
        <v>0.17001004581424439</v>
      </c>
      <c r="E30" s="194">
        <f>PPCL_NG!J30+PPCL_Spot!J30+GT_NG!J30+GT_Spot!J30+Bawana_NG!J30+Bawana_RLNG!J30+Bawana_Spot!J30</f>
        <v>5.4</v>
      </c>
      <c r="F30" s="194">
        <f>PPCL_NG!Q30+PPCL_Spot!Q30+GT_NG!Q30+GT_Spot!Q30+Bawana_NG!Q30+Bawana_RLNG!Q30+Bawana_Spot!Q30</f>
        <v>5.3067909371095379</v>
      </c>
      <c r="G30" s="195">
        <f t="shared" si="1"/>
        <v>9.3209062890462491E-2</v>
      </c>
      <c r="H30" s="194">
        <f>PPCL_NG!K30+PPCL_Spot!K30+GT_NG!K30+GT_Spot!K30+Bawana_NG!K30+Bawana_RLNG!K30+Bawana_Spot!K30</f>
        <v>0.55000000000000004</v>
      </c>
      <c r="I30" s="194">
        <f>PPCL_NG!R30+PPCL_Spot!R30+GT_NG!R30+GT_Spot!R30+Bawana_NG!R30+Bawana_RLNG!R30+Bawana_Spot!R30</f>
        <v>0.54977092877967515</v>
      </c>
      <c r="J30" s="195">
        <f t="shared" si="2"/>
        <v>2.2907122032489458E-4</v>
      </c>
      <c r="K30" s="194">
        <f>PPCL_NG!L30+PPCL_Spot!L30+GT_NG!L30+GT_Spot!L30+Bawana_NG!L30+Bawana_RLNG!L30+Bawana_Spot!L30</f>
        <v>2.19</v>
      </c>
      <c r="L30" s="194">
        <f>PPCL_NG!S30+PPCL_Spot!S30+GT_NG!S30+GT_Spot!S30+Bawana_NG!S30+Bawana_RLNG!S30+Bawana_Spot!S30</f>
        <v>2.1692878800499789</v>
      </c>
      <c r="M30" s="195">
        <f t="shared" si="3"/>
        <v>2.0712119950021091E-2</v>
      </c>
      <c r="N30" s="194">
        <f>PPCL_NG!M30+PPCL_Spot!M30+GT_NG!M30+GT_Spot!M30+Bawana_NG!M30+Bawana_RLNG!M30+Bawana_Spot!M30</f>
        <v>6.53</v>
      </c>
      <c r="O30" s="194">
        <f>PPCL_NG!T30+PPCL_Spot!T30+GT_NG!T30+GT_Spot!T30+Bawana_NG!T30+Bawana_RLNG!T30+Bawana_Spot!T30</f>
        <v>6.4086002998750518</v>
      </c>
      <c r="P30" s="195">
        <f t="shared" si="4"/>
        <v>0.1213997001249485</v>
      </c>
      <c r="Q30" s="195">
        <f t="shared" si="5"/>
        <v>0.40556000000000136</v>
      </c>
    </row>
    <row r="31" spans="1:17">
      <c r="A31" s="34" t="s">
        <v>73</v>
      </c>
      <c r="B31" s="194">
        <f>PPCL_NG!I31+PPCL_Spot!I31+GT_NG!I31+GT_Spot!I31+Bawana_NG!I31+Bawana_RLNG!I31+Bawana_Spot!I31</f>
        <v>9.34</v>
      </c>
      <c r="C31" s="194">
        <f>PPCL_NG!P31+PPCL_Spot!P31+GT_NG!P31+GT_Spot!P31+Bawana_NG!P31+Bawana_RLNG!P31+Bawana_Spot!P31</f>
        <v>9.1699899541857555</v>
      </c>
      <c r="D31" s="195">
        <f t="shared" si="0"/>
        <v>0.17001004581424439</v>
      </c>
      <c r="E31" s="194">
        <f>PPCL_NG!J31+PPCL_Spot!J31+GT_NG!J31+GT_Spot!J31+Bawana_NG!J31+Bawana_RLNG!J31+Bawana_Spot!J31</f>
        <v>5.4</v>
      </c>
      <c r="F31" s="194">
        <f>PPCL_NG!Q31+PPCL_Spot!Q31+GT_NG!Q31+GT_Spot!Q31+Bawana_NG!Q31+Bawana_RLNG!Q31+Bawana_Spot!Q31</f>
        <v>5.3067909371095379</v>
      </c>
      <c r="G31" s="195">
        <f t="shared" si="1"/>
        <v>9.3209062890462491E-2</v>
      </c>
      <c r="H31" s="194">
        <f>PPCL_NG!K31+PPCL_Spot!K31+GT_NG!K31+GT_Spot!K31+Bawana_NG!K31+Bawana_RLNG!K31+Bawana_Spot!K31</f>
        <v>0.55000000000000004</v>
      </c>
      <c r="I31" s="194">
        <f>PPCL_NG!R31+PPCL_Spot!R31+GT_NG!R31+GT_Spot!R31+Bawana_NG!R31+Bawana_RLNG!R31+Bawana_Spot!R31</f>
        <v>0.54977092877967515</v>
      </c>
      <c r="J31" s="195">
        <f t="shared" si="2"/>
        <v>2.2907122032489458E-4</v>
      </c>
      <c r="K31" s="194">
        <f>PPCL_NG!L31+PPCL_Spot!L31+GT_NG!L31+GT_Spot!L31+Bawana_NG!L31+Bawana_RLNG!L31+Bawana_Spot!L31</f>
        <v>2.19</v>
      </c>
      <c r="L31" s="194">
        <f>PPCL_NG!S31+PPCL_Spot!S31+GT_NG!S31+GT_Spot!S31+Bawana_NG!S31+Bawana_RLNG!S31+Bawana_Spot!S31</f>
        <v>2.1692878800499789</v>
      </c>
      <c r="M31" s="195">
        <f t="shared" si="3"/>
        <v>2.0712119950021091E-2</v>
      </c>
      <c r="N31" s="194">
        <f>PPCL_NG!M31+PPCL_Spot!M31+GT_NG!M31+GT_Spot!M31+Bawana_NG!M31+Bawana_RLNG!M31+Bawana_Spot!M31</f>
        <v>6.53</v>
      </c>
      <c r="O31" s="194">
        <f>PPCL_NG!T31+PPCL_Spot!T31+GT_NG!T31+GT_Spot!T31+Bawana_NG!T31+Bawana_RLNG!T31+Bawana_Spot!T31</f>
        <v>6.4086002998750518</v>
      </c>
      <c r="P31" s="195">
        <f t="shared" si="4"/>
        <v>0.1213997001249485</v>
      </c>
      <c r="Q31" s="195">
        <f t="shared" si="5"/>
        <v>0.40556000000000136</v>
      </c>
    </row>
    <row r="32" spans="1:17">
      <c r="A32" s="34" t="s">
        <v>74</v>
      </c>
      <c r="B32" s="194">
        <f>PPCL_NG!I32+PPCL_Spot!I32+GT_NG!I32+GT_Spot!I32+Bawana_NG!I32+Bawana_RLNG!I32+Bawana_Spot!I32</f>
        <v>9.34</v>
      </c>
      <c r="C32" s="194">
        <f>PPCL_NG!P32+PPCL_Spot!P32+GT_NG!P32+GT_Spot!P32+Bawana_NG!P32+Bawana_RLNG!P32+Bawana_Spot!P32</f>
        <v>9.1699899541857555</v>
      </c>
      <c r="D32" s="195">
        <f t="shared" si="0"/>
        <v>0.17001004581424439</v>
      </c>
      <c r="E32" s="194">
        <f>PPCL_NG!J32+PPCL_Spot!J32+GT_NG!J32+GT_Spot!J32+Bawana_NG!J32+Bawana_RLNG!J32+Bawana_Spot!J32</f>
        <v>5.4</v>
      </c>
      <c r="F32" s="194">
        <f>PPCL_NG!Q32+PPCL_Spot!Q32+GT_NG!Q32+GT_Spot!Q32+Bawana_NG!Q32+Bawana_RLNG!Q32+Bawana_Spot!Q32</f>
        <v>5.3067909371095379</v>
      </c>
      <c r="G32" s="195">
        <f t="shared" si="1"/>
        <v>9.3209062890462491E-2</v>
      </c>
      <c r="H32" s="194">
        <f>PPCL_NG!K32+PPCL_Spot!K32+GT_NG!K32+GT_Spot!K32+Bawana_NG!K32+Bawana_RLNG!K32+Bawana_Spot!K32</f>
        <v>0.55000000000000004</v>
      </c>
      <c r="I32" s="194">
        <f>PPCL_NG!R32+PPCL_Spot!R32+GT_NG!R32+GT_Spot!R32+Bawana_NG!R32+Bawana_RLNG!R32+Bawana_Spot!R32</f>
        <v>0.54977092877967515</v>
      </c>
      <c r="J32" s="195">
        <f t="shared" si="2"/>
        <v>2.2907122032489458E-4</v>
      </c>
      <c r="K32" s="194">
        <f>PPCL_NG!L32+PPCL_Spot!L32+GT_NG!L32+GT_Spot!L32+Bawana_NG!L32+Bawana_RLNG!L32+Bawana_Spot!L32</f>
        <v>2.19</v>
      </c>
      <c r="L32" s="194">
        <f>PPCL_NG!S32+PPCL_Spot!S32+GT_NG!S32+GT_Spot!S32+Bawana_NG!S32+Bawana_RLNG!S32+Bawana_Spot!S32</f>
        <v>2.1692878800499789</v>
      </c>
      <c r="M32" s="195">
        <f t="shared" si="3"/>
        <v>2.0712119950021091E-2</v>
      </c>
      <c r="N32" s="194">
        <f>PPCL_NG!M32+PPCL_Spot!M32+GT_NG!M32+GT_Spot!M32+Bawana_NG!M32+Bawana_RLNG!M32+Bawana_Spot!M32</f>
        <v>6.53</v>
      </c>
      <c r="O32" s="194">
        <f>PPCL_NG!T32+PPCL_Spot!T32+GT_NG!T32+GT_Spot!T32+Bawana_NG!T32+Bawana_RLNG!T32+Bawana_Spot!T32</f>
        <v>6.4086002998750518</v>
      </c>
      <c r="P32" s="195">
        <f t="shared" si="4"/>
        <v>0.1213997001249485</v>
      </c>
      <c r="Q32" s="195">
        <f t="shared" si="5"/>
        <v>0.40556000000000136</v>
      </c>
    </row>
    <row r="33" spans="1:17">
      <c r="A33" s="34" t="s">
        <v>75</v>
      </c>
      <c r="B33" s="194">
        <f>PPCL_NG!I33+PPCL_Spot!I33+GT_NG!I33+GT_Spot!I33+Bawana_NG!I33+Bawana_RLNG!I33+Bawana_Spot!I33</f>
        <v>21.8</v>
      </c>
      <c r="C33" s="194">
        <f>PPCL_NG!P33+PPCL_Spot!P33+GT_NG!P33+GT_Spot!P33+Bawana_NG!P33+Bawana_RLNG!P33+Bawana_Spot!P33</f>
        <v>21.910421880791262</v>
      </c>
      <c r="D33" s="195">
        <f t="shared" si="0"/>
        <v>-0.11042188079126092</v>
      </c>
      <c r="E33" s="194">
        <f>PPCL_NG!J33+PPCL_Spot!J33+GT_NG!J33+GT_Spot!J33+Bawana_NG!J33+Bawana_RLNG!J33+Bawana_Spot!J33</f>
        <v>11.64</v>
      </c>
      <c r="F33" s="194">
        <f>PPCL_NG!Q33+PPCL_Spot!Q33+GT_NG!Q33+GT_Spot!Q33+Bawana_NG!Q33+Bawana_RLNG!Q33+Bawana_Spot!Q33</f>
        <v>11.694998643531555</v>
      </c>
      <c r="G33" s="195">
        <f t="shared" si="1"/>
        <v>-5.4998643531554592E-2</v>
      </c>
      <c r="H33" s="194">
        <f>PPCL_NG!K33+PPCL_Spot!K33+GT_NG!K33+GT_Spot!K33+Bawana_NG!K33+Bawana_RLNG!K33+Bawana_Spot!K33</f>
        <v>0.55000000000000004</v>
      </c>
      <c r="I33" s="194">
        <f>PPCL_NG!R33+PPCL_Spot!R33+GT_NG!R33+GT_Spot!R33+Bawana_NG!R33+Bawana_RLNG!R33+Bawana_Spot!R33</f>
        <v>0.54977092877967515</v>
      </c>
      <c r="J33" s="195">
        <f t="shared" si="2"/>
        <v>2.2907122032489458E-4</v>
      </c>
      <c r="K33" s="194">
        <f>PPCL_NG!L33+PPCL_Spot!L33+GT_NG!L33+GT_Spot!L33+Bawana_NG!L33+Bawana_RLNG!L33+Bawana_Spot!L33</f>
        <v>3.6799999999999997</v>
      </c>
      <c r="L33" s="194">
        <f>PPCL_NG!S33+PPCL_Spot!S33+GT_NG!S33+GT_Spot!S33+Bawana_NG!S33+Bawana_RLNG!S33+Bawana_Spot!S33</f>
        <v>3.692757604820621</v>
      </c>
      <c r="M33" s="195">
        <f t="shared" si="3"/>
        <v>-1.2757604820621271E-2</v>
      </c>
      <c r="N33" s="194">
        <f>PPCL_NG!M33+PPCL_Spot!M33+GT_NG!M33+GT_Spot!M33+Bawana_NG!M33+Bawana_RLNG!M33+Bawana_Spot!M33</f>
        <v>14.68</v>
      </c>
      <c r="O33" s="194">
        <f>PPCL_NG!T33+PPCL_Spot!T33+GT_NG!T33+GT_Spot!T33+Bawana_NG!T33+Bawana_RLNG!T33+Bawana_Spot!T33</f>
        <v>14.752050942076886</v>
      </c>
      <c r="P33" s="195">
        <f t="shared" si="4"/>
        <v>-7.205094207688667E-2</v>
      </c>
      <c r="Q33" s="195">
        <f t="shared" si="5"/>
        <v>-0.24999999999999856</v>
      </c>
    </row>
    <row r="34" spans="1:17">
      <c r="A34" s="34" t="s">
        <v>76</v>
      </c>
      <c r="B34" s="194">
        <f>PPCL_NG!I34+PPCL_Spot!I34+GT_NG!I34+GT_Spot!I34+Bawana_NG!I34+Bawana_RLNG!I34+Bawana_Spot!I34</f>
        <v>21.8</v>
      </c>
      <c r="C34" s="194">
        <f>PPCL_NG!P34+PPCL_Spot!P34+GT_NG!P34+GT_Spot!P34+Bawana_NG!P34+Bawana_RLNG!P34+Bawana_Spot!P34</f>
        <v>21.910421880791262</v>
      </c>
      <c r="D34" s="195">
        <f t="shared" si="0"/>
        <v>-0.11042188079126092</v>
      </c>
      <c r="E34" s="194">
        <f>PPCL_NG!J34+PPCL_Spot!J34+GT_NG!J34+GT_Spot!J34+Bawana_NG!J34+Bawana_RLNG!J34+Bawana_Spot!J34</f>
        <v>11.64</v>
      </c>
      <c r="F34" s="194">
        <f>PPCL_NG!Q34+PPCL_Spot!Q34+GT_NG!Q34+GT_Spot!Q34+Bawana_NG!Q34+Bawana_RLNG!Q34+Bawana_Spot!Q34</f>
        <v>11.694998643531555</v>
      </c>
      <c r="G34" s="195">
        <f t="shared" si="1"/>
        <v>-5.4998643531554592E-2</v>
      </c>
      <c r="H34" s="194">
        <f>PPCL_NG!K34+PPCL_Spot!K34+GT_NG!K34+GT_Spot!K34+Bawana_NG!K34+Bawana_RLNG!K34+Bawana_Spot!K34</f>
        <v>0.55000000000000004</v>
      </c>
      <c r="I34" s="194">
        <f>PPCL_NG!R34+PPCL_Spot!R34+GT_NG!R34+GT_Spot!R34+Bawana_NG!R34+Bawana_RLNG!R34+Bawana_Spot!R34</f>
        <v>0.54977092877967515</v>
      </c>
      <c r="J34" s="195">
        <f t="shared" si="2"/>
        <v>2.2907122032489458E-4</v>
      </c>
      <c r="K34" s="194">
        <f>PPCL_NG!L34+PPCL_Spot!L34+GT_NG!L34+GT_Spot!L34+Bawana_NG!L34+Bawana_RLNG!L34+Bawana_Spot!L34</f>
        <v>3.6799999999999997</v>
      </c>
      <c r="L34" s="194">
        <f>PPCL_NG!S34+PPCL_Spot!S34+GT_NG!S34+GT_Spot!S34+Bawana_NG!S34+Bawana_RLNG!S34+Bawana_Spot!S34</f>
        <v>3.692757604820621</v>
      </c>
      <c r="M34" s="195">
        <f t="shared" si="3"/>
        <v>-1.2757604820621271E-2</v>
      </c>
      <c r="N34" s="194">
        <f>PPCL_NG!M34+PPCL_Spot!M34+GT_NG!M34+GT_Spot!M34+Bawana_NG!M34+Bawana_RLNG!M34+Bawana_Spot!M34</f>
        <v>14.68</v>
      </c>
      <c r="O34" s="194">
        <f>PPCL_NG!T34+PPCL_Spot!T34+GT_NG!T34+GT_Spot!T34+Bawana_NG!T34+Bawana_RLNG!T34+Bawana_Spot!T34</f>
        <v>14.752050942076886</v>
      </c>
      <c r="P34" s="195">
        <f t="shared" si="4"/>
        <v>-7.205094207688667E-2</v>
      </c>
      <c r="Q34" s="195">
        <f t="shared" si="5"/>
        <v>-0.24999999999999856</v>
      </c>
    </row>
    <row r="35" spans="1:17">
      <c r="A35" s="34" t="s">
        <v>77</v>
      </c>
      <c r="B35" s="194">
        <f>PPCL_NG!I35+PPCL_Spot!I35+GT_NG!I35+GT_Spot!I35+Bawana_NG!I35+Bawana_RLNG!I35+Bawana_Spot!I35</f>
        <v>21.8</v>
      </c>
      <c r="C35" s="194">
        <f>PPCL_NG!P35+PPCL_Spot!P35+GT_NG!P35+GT_Spot!P35+Bawana_NG!P35+Bawana_RLNG!P35+Bawana_Spot!P35</f>
        <v>21.910421880791262</v>
      </c>
      <c r="D35" s="195">
        <f t="shared" si="0"/>
        <v>-0.11042188079126092</v>
      </c>
      <c r="E35" s="194">
        <f>PPCL_NG!J35+PPCL_Spot!J35+GT_NG!J35+GT_Spot!J35+Bawana_NG!J35+Bawana_RLNG!J35+Bawana_Spot!J35</f>
        <v>11.64</v>
      </c>
      <c r="F35" s="194">
        <f>PPCL_NG!Q35+PPCL_Spot!Q35+GT_NG!Q35+GT_Spot!Q35+Bawana_NG!Q35+Bawana_RLNG!Q35+Bawana_Spot!Q35</f>
        <v>11.694998643531555</v>
      </c>
      <c r="G35" s="195">
        <f t="shared" si="1"/>
        <v>-5.4998643531554592E-2</v>
      </c>
      <c r="H35" s="194">
        <f>PPCL_NG!K35+PPCL_Spot!K35+GT_NG!K35+GT_Spot!K35+Bawana_NG!K35+Bawana_RLNG!K35+Bawana_Spot!K35</f>
        <v>0.55000000000000004</v>
      </c>
      <c r="I35" s="194">
        <f>PPCL_NG!R35+PPCL_Spot!R35+GT_NG!R35+GT_Spot!R35+Bawana_NG!R35+Bawana_RLNG!R35+Bawana_Spot!R35</f>
        <v>0.54977092877967515</v>
      </c>
      <c r="J35" s="195">
        <f t="shared" si="2"/>
        <v>2.2907122032489458E-4</v>
      </c>
      <c r="K35" s="194">
        <f>PPCL_NG!L35+PPCL_Spot!L35+GT_NG!L35+GT_Spot!L35+Bawana_NG!L35+Bawana_RLNG!L35+Bawana_Spot!L35</f>
        <v>3.6799999999999997</v>
      </c>
      <c r="L35" s="194">
        <f>PPCL_NG!S35+PPCL_Spot!S35+GT_NG!S35+GT_Spot!S35+Bawana_NG!S35+Bawana_RLNG!S35+Bawana_Spot!S35</f>
        <v>3.692757604820621</v>
      </c>
      <c r="M35" s="195">
        <f t="shared" si="3"/>
        <v>-1.2757604820621271E-2</v>
      </c>
      <c r="N35" s="194">
        <f>PPCL_NG!M35+PPCL_Spot!M35+GT_NG!M35+GT_Spot!M35+Bawana_NG!M35+Bawana_RLNG!M35+Bawana_Spot!M35</f>
        <v>14.68</v>
      </c>
      <c r="O35" s="194">
        <f>PPCL_NG!T35+PPCL_Spot!T35+GT_NG!T35+GT_Spot!T35+Bawana_NG!T35+Bawana_RLNG!T35+Bawana_Spot!T35</f>
        <v>14.752050942076886</v>
      </c>
      <c r="P35" s="195">
        <f t="shared" si="4"/>
        <v>-7.205094207688667E-2</v>
      </c>
      <c r="Q35" s="195">
        <f t="shared" si="5"/>
        <v>-0.24999999999999856</v>
      </c>
    </row>
    <row r="36" spans="1:17">
      <c r="A36" s="34" t="s">
        <v>78</v>
      </c>
      <c r="B36" s="194">
        <f>PPCL_NG!I36+PPCL_Spot!I36+GT_NG!I36+GT_Spot!I36+Bawana_NG!I36+Bawana_RLNG!I36+Bawana_Spot!I36</f>
        <v>21.8</v>
      </c>
      <c r="C36" s="194">
        <f>PPCL_NG!P36+PPCL_Spot!P36+GT_NG!P36+GT_Spot!P36+Bawana_NG!P36+Bawana_RLNG!P36+Bawana_Spot!P36</f>
        <v>21.929207735615506</v>
      </c>
      <c r="D36" s="195">
        <f t="shared" si="0"/>
        <v>-0.12920773561550547</v>
      </c>
      <c r="E36" s="194">
        <f>PPCL_NG!J36+PPCL_Spot!J36+GT_NG!J36+GT_Spot!J36+Bawana_NG!J36+Bawana_RLNG!J36+Bawana_Spot!J36</f>
        <v>9.91</v>
      </c>
      <c r="F36" s="194">
        <f>PPCL_NG!Q36+PPCL_Spot!Q36+GT_NG!Q36+GT_Spot!Q36+Bawana_NG!Q36+Bawana_RLNG!Q36+Bawana_Spot!Q36</f>
        <v>9.9559267793445425</v>
      </c>
      <c r="G36" s="195">
        <f t="shared" si="1"/>
        <v>-4.5926779344542368E-2</v>
      </c>
      <c r="H36" s="194">
        <f>PPCL_NG!K36+PPCL_Spot!K36+GT_NG!K36+GT_Spot!K36+Bawana_NG!K36+Bawana_RLNG!K36+Bawana_Spot!K36</f>
        <v>0.55000000000000004</v>
      </c>
      <c r="I36" s="194">
        <f>PPCL_NG!R36+PPCL_Spot!R36+GT_NG!R36+GT_Spot!R36+Bawana_NG!R36+Bawana_RLNG!R36+Bawana_Spot!R36</f>
        <v>0.54977092877967515</v>
      </c>
      <c r="J36" s="195">
        <f t="shared" si="2"/>
        <v>2.2907122032489458E-4</v>
      </c>
      <c r="K36" s="194">
        <f>PPCL_NG!L36+PPCL_Spot!L36+GT_NG!L36+GT_Spot!L36+Bawana_NG!L36+Bawana_RLNG!L36+Bawana_Spot!L36</f>
        <v>3.6799999999999997</v>
      </c>
      <c r="L36" s="194">
        <f>PPCL_NG!S36+PPCL_Spot!S36+GT_NG!S36+GT_Spot!S36+Bawana_NG!S36+Bawana_RLNG!S36+Bawana_Spot!S36</f>
        <v>3.6950040673959119</v>
      </c>
      <c r="M36" s="195">
        <f t="shared" si="3"/>
        <v>-1.5004067395912202E-2</v>
      </c>
      <c r="N36" s="194">
        <f>PPCL_NG!M36+PPCL_Spot!M36+GT_NG!M36+GT_Spot!M36+Bawana_NG!M36+Bawana_RLNG!M36+Bawana_Spot!M36</f>
        <v>12.41</v>
      </c>
      <c r="O36" s="194">
        <f>PPCL_NG!T36+PPCL_Spot!T36+GT_NG!T36+GT_Spot!T36+Bawana_NG!T36+Bawana_RLNG!T36+Bawana_Spot!T36</f>
        <v>12.470090488864372</v>
      </c>
      <c r="P36" s="195">
        <f t="shared" si="4"/>
        <v>-6.0090488864371849E-2</v>
      </c>
      <c r="Q36" s="195">
        <f t="shared" si="5"/>
        <v>-0.25000000000000699</v>
      </c>
    </row>
    <row r="37" spans="1:17">
      <c r="A37" s="34" t="s">
        <v>79</v>
      </c>
      <c r="B37" s="194">
        <f>PPCL_NG!I37+PPCL_Spot!I37+GT_NG!I37+GT_Spot!I37+Bawana_NG!I37+Bawana_RLNG!I37+Bawana_Spot!I37</f>
        <v>21.8</v>
      </c>
      <c r="C37" s="194">
        <f>PPCL_NG!P37+PPCL_Spot!P37+GT_NG!P37+GT_Spot!P37+Bawana_NG!P37+Bawana_RLNG!P37+Bawana_Spot!P37</f>
        <v>21.910421880791262</v>
      </c>
      <c r="D37" s="195">
        <f t="shared" si="0"/>
        <v>-0.11042188079126092</v>
      </c>
      <c r="E37" s="194">
        <f>PPCL_NG!J37+PPCL_Spot!J37+GT_NG!J37+GT_Spot!J37+Bawana_NG!J37+Bawana_RLNG!J37+Bawana_Spot!J37</f>
        <v>11.64</v>
      </c>
      <c r="F37" s="194">
        <f>PPCL_NG!Q37+PPCL_Spot!Q37+GT_NG!Q37+GT_Spot!Q37+Bawana_NG!Q37+Bawana_RLNG!Q37+Bawana_Spot!Q37</f>
        <v>11.694998643531555</v>
      </c>
      <c r="G37" s="195">
        <f t="shared" si="1"/>
        <v>-5.4998643531554592E-2</v>
      </c>
      <c r="H37" s="194">
        <f>PPCL_NG!K37+PPCL_Spot!K37+GT_NG!K37+GT_Spot!K37+Bawana_NG!K37+Bawana_RLNG!K37+Bawana_Spot!K37</f>
        <v>0.55000000000000004</v>
      </c>
      <c r="I37" s="194">
        <f>PPCL_NG!R37+PPCL_Spot!R37+GT_NG!R37+GT_Spot!R37+Bawana_NG!R37+Bawana_RLNG!R37+Bawana_Spot!R37</f>
        <v>0.54977092877967515</v>
      </c>
      <c r="J37" s="195">
        <f t="shared" si="2"/>
        <v>2.2907122032489458E-4</v>
      </c>
      <c r="K37" s="194">
        <f>PPCL_NG!L37+PPCL_Spot!L37+GT_NG!L37+GT_Spot!L37+Bawana_NG!L37+Bawana_RLNG!L37+Bawana_Spot!L37</f>
        <v>3.6799999999999997</v>
      </c>
      <c r="L37" s="194">
        <f>PPCL_NG!S37+PPCL_Spot!S37+GT_NG!S37+GT_Spot!S37+Bawana_NG!S37+Bawana_RLNG!S37+Bawana_Spot!S37</f>
        <v>3.692757604820621</v>
      </c>
      <c r="M37" s="195">
        <f t="shared" si="3"/>
        <v>-1.2757604820621271E-2</v>
      </c>
      <c r="N37" s="194">
        <f>PPCL_NG!M37+PPCL_Spot!M37+GT_NG!M37+GT_Spot!M37+Bawana_NG!M37+Bawana_RLNG!M37+Bawana_Spot!M37</f>
        <v>14.68</v>
      </c>
      <c r="O37" s="194">
        <f>PPCL_NG!T37+PPCL_Spot!T37+GT_NG!T37+GT_Spot!T37+Bawana_NG!T37+Bawana_RLNG!T37+Bawana_Spot!T37</f>
        <v>14.752050942076886</v>
      </c>
      <c r="P37" s="195">
        <f t="shared" si="4"/>
        <v>-7.205094207688667E-2</v>
      </c>
      <c r="Q37" s="195">
        <f t="shared" si="5"/>
        <v>-0.24999999999999856</v>
      </c>
    </row>
    <row r="38" spans="1:17">
      <c r="A38" s="34" t="s">
        <v>80</v>
      </c>
      <c r="B38" s="194">
        <f>PPCL_NG!I38+PPCL_Spot!I38+GT_NG!I38+GT_Spot!I38+Bawana_NG!I38+Bawana_RLNG!I38+Bawana_Spot!I38</f>
        <v>21.8</v>
      </c>
      <c r="C38" s="194">
        <f>PPCL_NG!P38+PPCL_Spot!P38+GT_NG!P38+GT_Spot!P38+Bawana_NG!P38+Bawana_RLNG!P38+Bawana_Spot!P38</f>
        <v>21.910421880791262</v>
      </c>
      <c r="D38" s="195">
        <f t="shared" si="0"/>
        <v>-0.11042188079126092</v>
      </c>
      <c r="E38" s="194">
        <f>PPCL_NG!J38+PPCL_Spot!J38+GT_NG!J38+GT_Spot!J38+Bawana_NG!J38+Bawana_RLNG!J38+Bawana_Spot!J38</f>
        <v>11.64</v>
      </c>
      <c r="F38" s="194">
        <f>PPCL_NG!Q38+PPCL_Spot!Q38+GT_NG!Q38+GT_Spot!Q38+Bawana_NG!Q38+Bawana_RLNG!Q38+Bawana_Spot!Q38</f>
        <v>11.694998643531555</v>
      </c>
      <c r="G38" s="195">
        <f t="shared" si="1"/>
        <v>-5.4998643531554592E-2</v>
      </c>
      <c r="H38" s="194">
        <f>PPCL_NG!K38+PPCL_Spot!K38+GT_NG!K38+GT_Spot!K38+Bawana_NG!K38+Bawana_RLNG!K38+Bawana_Spot!K38</f>
        <v>0.55000000000000004</v>
      </c>
      <c r="I38" s="194">
        <f>PPCL_NG!R38+PPCL_Spot!R38+GT_NG!R38+GT_Spot!R38+Bawana_NG!R38+Bawana_RLNG!R38+Bawana_Spot!R38</f>
        <v>0.54977092877967515</v>
      </c>
      <c r="J38" s="195">
        <f t="shared" si="2"/>
        <v>2.2907122032489458E-4</v>
      </c>
      <c r="K38" s="194">
        <f>PPCL_NG!L38+PPCL_Spot!L38+GT_NG!L38+GT_Spot!L38+Bawana_NG!L38+Bawana_RLNG!L38+Bawana_Spot!L38</f>
        <v>3.6799999999999997</v>
      </c>
      <c r="L38" s="194">
        <f>PPCL_NG!S38+PPCL_Spot!S38+GT_NG!S38+GT_Spot!S38+Bawana_NG!S38+Bawana_RLNG!S38+Bawana_Spot!S38</f>
        <v>3.692757604820621</v>
      </c>
      <c r="M38" s="195">
        <f t="shared" si="3"/>
        <v>-1.2757604820621271E-2</v>
      </c>
      <c r="N38" s="194">
        <f>PPCL_NG!M38+PPCL_Spot!M38+GT_NG!M38+GT_Spot!M38+Bawana_NG!M38+Bawana_RLNG!M38+Bawana_Spot!M38</f>
        <v>14.68</v>
      </c>
      <c r="O38" s="194">
        <f>PPCL_NG!T38+PPCL_Spot!T38+GT_NG!T38+GT_Spot!T38+Bawana_NG!T38+Bawana_RLNG!T38+Bawana_Spot!T38</f>
        <v>14.752050942076886</v>
      </c>
      <c r="P38" s="195">
        <f t="shared" si="4"/>
        <v>-7.205094207688667E-2</v>
      </c>
      <c r="Q38" s="195">
        <f t="shared" si="5"/>
        <v>-0.24999999999999856</v>
      </c>
    </row>
    <row r="39" spans="1:17">
      <c r="A39" s="34" t="s">
        <v>81</v>
      </c>
      <c r="B39" s="194">
        <f>PPCL_NG!I39+PPCL_Spot!I39+GT_NG!I39+GT_Spot!I39+Bawana_NG!I39+Bawana_RLNG!I39+Bawana_Spot!I39</f>
        <v>21.8</v>
      </c>
      <c r="C39" s="194">
        <f>PPCL_NG!P39+PPCL_Spot!P39+GT_NG!P39+GT_Spot!P39+Bawana_NG!P39+Bawana_RLNG!P39+Bawana_Spot!P39</f>
        <v>21.778523503938754</v>
      </c>
      <c r="D39" s="195">
        <f t="shared" si="0"/>
        <v>2.1476496061247019E-2</v>
      </c>
      <c r="E39" s="194">
        <f>PPCL_NG!J39+PPCL_Spot!J39+GT_NG!J39+GT_Spot!J39+Bawana_NG!J39+Bawana_RLNG!J39+Bawana_Spot!J39</f>
        <v>11.64</v>
      </c>
      <c r="F39" s="194">
        <f>PPCL_NG!Q39+PPCL_Spot!Q39+GT_NG!Q39+GT_Spot!Q39+Bawana_NG!Q39+Bawana_RLNG!Q39+Bawana_Spot!Q39</f>
        <v>11.628943597659996</v>
      </c>
      <c r="G39" s="195">
        <f t="shared" si="1"/>
        <v>1.1056402340004823E-2</v>
      </c>
      <c r="H39" s="194">
        <f>PPCL_NG!K39+PPCL_Spot!K39+GT_NG!K39+GT_Spot!K39+Bawana_NG!K39+Bawana_RLNG!K39+Bawana_Spot!K39</f>
        <v>0.55000000000000004</v>
      </c>
      <c r="I39" s="194">
        <f>PPCL_NG!R39+PPCL_Spot!R39+GT_NG!R39+GT_Spot!R39+Bawana_NG!R39+Bawana_RLNG!R39+Bawana_Spot!R39</f>
        <v>0.54977092877967515</v>
      </c>
      <c r="J39" s="195">
        <f t="shared" si="2"/>
        <v>2.2907122032489458E-4</v>
      </c>
      <c r="K39" s="194">
        <f>PPCL_NG!L39+PPCL_Spot!L39+GT_NG!L39+GT_Spot!L39+Bawana_NG!L39+Bawana_RLNG!L39+Bawana_Spot!L39</f>
        <v>3.6799999999999997</v>
      </c>
      <c r="L39" s="194">
        <f>PPCL_NG!S39+PPCL_Spot!S39+GT_NG!S39+GT_Spot!S39+Bawana_NG!S39+Bawana_RLNG!S39+Bawana_Spot!S39</f>
        <v>3.6769848454698799</v>
      </c>
      <c r="M39" s="195">
        <f t="shared" si="3"/>
        <v>3.0151545301198013E-3</v>
      </c>
      <c r="N39" s="194">
        <f>PPCL_NG!M39+PPCL_Spot!M39+GT_NG!M39+GT_Spot!M39+Bawana_NG!M39+Bawana_RLNG!M39+Bawana_Spot!M39</f>
        <v>14.68</v>
      </c>
      <c r="O39" s="194">
        <f>PPCL_NG!T39+PPCL_Spot!T39+GT_NG!T39+GT_Spot!T39+Bawana_NG!T39+Bawana_RLNG!T39+Bawana_Spot!T39</f>
        <v>14.665777124151692</v>
      </c>
      <c r="P39" s="195">
        <f t="shared" si="4"/>
        <v>1.4222875848307837E-2</v>
      </c>
      <c r="Q39" s="195">
        <f t="shared" si="5"/>
        <v>5.0000000000004374E-2</v>
      </c>
    </row>
    <row r="40" spans="1:17">
      <c r="A40" s="34" t="s">
        <v>82</v>
      </c>
      <c r="B40" s="194">
        <f>PPCL_NG!I40+PPCL_Spot!I40+GT_NG!I40+GT_Spot!I40+Bawana_NG!I40+Bawana_RLNG!I40+Bawana_Spot!I40</f>
        <v>21.8</v>
      </c>
      <c r="C40" s="194">
        <f>PPCL_NG!P40+PPCL_Spot!P40+GT_NG!P40+GT_Spot!P40+Bawana_NG!P40+Bawana_RLNG!P40+Bawana_Spot!P40</f>
        <v>21.778523503938754</v>
      </c>
      <c r="D40" s="195">
        <f t="shared" si="0"/>
        <v>2.1476496061247019E-2</v>
      </c>
      <c r="E40" s="194">
        <f>PPCL_NG!J40+PPCL_Spot!J40+GT_NG!J40+GT_Spot!J40+Bawana_NG!J40+Bawana_RLNG!J40+Bawana_Spot!J40</f>
        <v>11.64</v>
      </c>
      <c r="F40" s="194">
        <f>PPCL_NG!Q40+PPCL_Spot!Q40+GT_NG!Q40+GT_Spot!Q40+Bawana_NG!Q40+Bawana_RLNG!Q40+Bawana_Spot!Q40</f>
        <v>11.628943597659996</v>
      </c>
      <c r="G40" s="195">
        <f t="shared" si="1"/>
        <v>1.1056402340004823E-2</v>
      </c>
      <c r="H40" s="194">
        <f>PPCL_NG!K40+PPCL_Spot!K40+GT_NG!K40+GT_Spot!K40+Bawana_NG!K40+Bawana_RLNG!K40+Bawana_Spot!K40</f>
        <v>0.55000000000000004</v>
      </c>
      <c r="I40" s="194">
        <f>PPCL_NG!R40+PPCL_Spot!R40+GT_NG!R40+GT_Spot!R40+Bawana_NG!R40+Bawana_RLNG!R40+Bawana_Spot!R40</f>
        <v>0.54977092877967515</v>
      </c>
      <c r="J40" s="195">
        <f t="shared" si="2"/>
        <v>2.2907122032489458E-4</v>
      </c>
      <c r="K40" s="194">
        <f>PPCL_NG!L40+PPCL_Spot!L40+GT_NG!L40+GT_Spot!L40+Bawana_NG!L40+Bawana_RLNG!L40+Bawana_Spot!L40</f>
        <v>3.6799999999999997</v>
      </c>
      <c r="L40" s="194">
        <f>PPCL_NG!S40+PPCL_Spot!S40+GT_NG!S40+GT_Spot!S40+Bawana_NG!S40+Bawana_RLNG!S40+Bawana_Spot!S40</f>
        <v>3.6769848454698799</v>
      </c>
      <c r="M40" s="195">
        <f t="shared" si="3"/>
        <v>3.0151545301198013E-3</v>
      </c>
      <c r="N40" s="194">
        <f>PPCL_NG!M40+PPCL_Spot!M40+GT_NG!M40+GT_Spot!M40+Bawana_NG!M40+Bawana_RLNG!M40+Bawana_Spot!M40</f>
        <v>14.68</v>
      </c>
      <c r="O40" s="194">
        <f>PPCL_NG!T40+PPCL_Spot!T40+GT_NG!T40+GT_Spot!T40+Bawana_NG!T40+Bawana_RLNG!T40+Bawana_Spot!T40</f>
        <v>14.665777124151692</v>
      </c>
      <c r="P40" s="195">
        <f t="shared" si="4"/>
        <v>1.4222875848307837E-2</v>
      </c>
      <c r="Q40" s="195">
        <f t="shared" si="5"/>
        <v>5.0000000000004374E-2</v>
      </c>
    </row>
    <row r="41" spans="1:17">
      <c r="A41" s="34" t="s">
        <v>83</v>
      </c>
      <c r="B41" s="194">
        <f>PPCL_NG!I41+PPCL_Spot!I41+GT_NG!I41+GT_Spot!I41+Bawana_NG!I41+Bawana_RLNG!I41+Bawana_Spot!I41</f>
        <v>21.8</v>
      </c>
      <c r="C41" s="194">
        <f>PPCL_NG!P41+PPCL_Spot!P41+GT_NG!P41+GT_Spot!P41+Bawana_NG!P41+Bawana_RLNG!P41+Bawana_Spot!P41</f>
        <v>21.778523503938754</v>
      </c>
      <c r="D41" s="195">
        <f t="shared" si="0"/>
        <v>2.1476496061247019E-2</v>
      </c>
      <c r="E41" s="194">
        <f>PPCL_NG!J41+PPCL_Spot!J41+GT_NG!J41+GT_Spot!J41+Bawana_NG!J41+Bawana_RLNG!J41+Bawana_Spot!J41</f>
        <v>11.64</v>
      </c>
      <c r="F41" s="194">
        <f>PPCL_NG!Q41+PPCL_Spot!Q41+GT_NG!Q41+GT_Spot!Q41+Bawana_NG!Q41+Bawana_RLNG!Q41+Bawana_Spot!Q41</f>
        <v>11.628943597659996</v>
      </c>
      <c r="G41" s="195">
        <f t="shared" si="1"/>
        <v>1.1056402340004823E-2</v>
      </c>
      <c r="H41" s="194">
        <f>PPCL_NG!K41+PPCL_Spot!K41+GT_NG!K41+GT_Spot!K41+Bawana_NG!K41+Bawana_RLNG!K41+Bawana_Spot!K41</f>
        <v>0.55000000000000004</v>
      </c>
      <c r="I41" s="194">
        <f>PPCL_NG!R41+PPCL_Spot!R41+GT_NG!R41+GT_Spot!R41+Bawana_NG!R41+Bawana_RLNG!R41+Bawana_Spot!R41</f>
        <v>0.54977092877967515</v>
      </c>
      <c r="J41" s="195">
        <f t="shared" si="2"/>
        <v>2.2907122032489458E-4</v>
      </c>
      <c r="K41" s="194">
        <f>PPCL_NG!L41+PPCL_Spot!L41+GT_NG!L41+GT_Spot!L41+Bawana_NG!L41+Bawana_RLNG!L41+Bawana_Spot!L41</f>
        <v>3.6799999999999997</v>
      </c>
      <c r="L41" s="194">
        <f>PPCL_NG!S41+PPCL_Spot!S41+GT_NG!S41+GT_Spot!S41+Bawana_NG!S41+Bawana_RLNG!S41+Bawana_Spot!S41</f>
        <v>3.6769848454698799</v>
      </c>
      <c r="M41" s="195">
        <f t="shared" si="3"/>
        <v>3.0151545301198013E-3</v>
      </c>
      <c r="N41" s="194">
        <f>PPCL_NG!M41+PPCL_Spot!M41+GT_NG!M41+GT_Spot!M41+Bawana_NG!M41+Bawana_RLNG!M41+Bawana_Spot!M41</f>
        <v>14.68</v>
      </c>
      <c r="O41" s="194">
        <f>PPCL_NG!T41+PPCL_Spot!T41+GT_NG!T41+GT_Spot!T41+Bawana_NG!T41+Bawana_RLNG!T41+Bawana_Spot!T41</f>
        <v>14.665777124151692</v>
      </c>
      <c r="P41" s="195">
        <f t="shared" si="4"/>
        <v>1.4222875848307837E-2</v>
      </c>
      <c r="Q41" s="195">
        <f t="shared" si="5"/>
        <v>5.0000000000004374E-2</v>
      </c>
    </row>
    <row r="42" spans="1:17">
      <c r="A42" s="34" t="s">
        <v>84</v>
      </c>
      <c r="B42" s="194">
        <f>PPCL_NG!I42+PPCL_Spot!I42+GT_NG!I42+GT_Spot!I42+Bawana_NG!I42+Bawana_RLNG!I42+Bawana_Spot!I42</f>
        <v>21.8</v>
      </c>
      <c r="C42" s="194">
        <f>PPCL_NG!P42+PPCL_Spot!P42+GT_NG!P42+GT_Spot!P42+Bawana_NG!P42+Bawana_RLNG!P42+Bawana_Spot!P42</f>
        <v>21.778523503938754</v>
      </c>
      <c r="D42" s="195">
        <f t="shared" si="0"/>
        <v>2.1476496061247019E-2</v>
      </c>
      <c r="E42" s="194">
        <f>PPCL_NG!J42+PPCL_Spot!J42+GT_NG!J42+GT_Spot!J42+Bawana_NG!J42+Bawana_RLNG!J42+Bawana_Spot!J42</f>
        <v>11.64</v>
      </c>
      <c r="F42" s="194">
        <f>PPCL_NG!Q42+PPCL_Spot!Q42+GT_NG!Q42+GT_Spot!Q42+Bawana_NG!Q42+Bawana_RLNG!Q42+Bawana_Spot!Q42</f>
        <v>11.628943597659996</v>
      </c>
      <c r="G42" s="195">
        <f t="shared" si="1"/>
        <v>1.1056402340004823E-2</v>
      </c>
      <c r="H42" s="194">
        <f>PPCL_NG!K42+PPCL_Spot!K42+GT_NG!K42+GT_Spot!K42+Bawana_NG!K42+Bawana_RLNG!K42+Bawana_Spot!K42</f>
        <v>0.55000000000000004</v>
      </c>
      <c r="I42" s="194">
        <f>PPCL_NG!R42+PPCL_Spot!R42+GT_NG!R42+GT_Spot!R42+Bawana_NG!R42+Bawana_RLNG!R42+Bawana_Spot!R42</f>
        <v>0.54977092877967515</v>
      </c>
      <c r="J42" s="195">
        <f t="shared" si="2"/>
        <v>2.2907122032489458E-4</v>
      </c>
      <c r="K42" s="194">
        <f>PPCL_NG!L42+PPCL_Spot!L42+GT_NG!L42+GT_Spot!L42+Bawana_NG!L42+Bawana_RLNG!L42+Bawana_Spot!L42</f>
        <v>3.6799999999999997</v>
      </c>
      <c r="L42" s="194">
        <f>PPCL_NG!S42+PPCL_Spot!S42+GT_NG!S42+GT_Spot!S42+Bawana_NG!S42+Bawana_RLNG!S42+Bawana_Spot!S42</f>
        <v>3.6769848454698799</v>
      </c>
      <c r="M42" s="195">
        <f t="shared" si="3"/>
        <v>3.0151545301198013E-3</v>
      </c>
      <c r="N42" s="194">
        <f>PPCL_NG!M42+PPCL_Spot!M42+GT_NG!M42+GT_Spot!M42+Bawana_NG!M42+Bawana_RLNG!M42+Bawana_Spot!M42</f>
        <v>14.68</v>
      </c>
      <c r="O42" s="194">
        <f>PPCL_NG!T42+PPCL_Spot!T42+GT_NG!T42+GT_Spot!T42+Bawana_NG!T42+Bawana_RLNG!T42+Bawana_Spot!T42</f>
        <v>14.665777124151692</v>
      </c>
      <c r="P42" s="195">
        <f t="shared" si="4"/>
        <v>1.4222875848307837E-2</v>
      </c>
      <c r="Q42" s="195">
        <f t="shared" si="5"/>
        <v>5.0000000000004374E-2</v>
      </c>
    </row>
    <row r="43" spans="1:17">
      <c r="A43" s="34" t="s">
        <v>85</v>
      </c>
      <c r="B43" s="194">
        <f>PPCL_NG!I43+PPCL_Spot!I43+GT_NG!I43+GT_Spot!I43+Bawana_NG!I43+Bawana_RLNG!I43+Bawana_Spot!I43</f>
        <v>21.8</v>
      </c>
      <c r="C43" s="194">
        <f>PPCL_NG!P43+PPCL_Spot!P43+GT_NG!P43+GT_Spot!P43+Bawana_NG!P43+Bawana_RLNG!P43+Bawana_Spot!P43</f>
        <v>21.778523503938754</v>
      </c>
      <c r="D43" s="195">
        <f t="shared" si="0"/>
        <v>2.1476496061247019E-2</v>
      </c>
      <c r="E43" s="194">
        <f>PPCL_NG!J43+PPCL_Spot!J43+GT_NG!J43+GT_Spot!J43+Bawana_NG!J43+Bawana_RLNG!J43+Bawana_Spot!J43</f>
        <v>11.64</v>
      </c>
      <c r="F43" s="194">
        <f>PPCL_NG!Q43+PPCL_Spot!Q43+GT_NG!Q43+GT_Spot!Q43+Bawana_NG!Q43+Bawana_RLNG!Q43+Bawana_Spot!Q43</f>
        <v>11.628943597659996</v>
      </c>
      <c r="G43" s="195">
        <f t="shared" si="1"/>
        <v>1.1056402340004823E-2</v>
      </c>
      <c r="H43" s="194">
        <f>PPCL_NG!K43+PPCL_Spot!K43+GT_NG!K43+GT_Spot!K43+Bawana_NG!K43+Bawana_RLNG!K43+Bawana_Spot!K43</f>
        <v>0.55000000000000004</v>
      </c>
      <c r="I43" s="194">
        <f>PPCL_NG!R43+PPCL_Spot!R43+GT_NG!R43+GT_Spot!R43+Bawana_NG!R43+Bawana_RLNG!R43+Bawana_Spot!R43</f>
        <v>0.54977092877967515</v>
      </c>
      <c r="J43" s="195">
        <f t="shared" si="2"/>
        <v>2.2907122032489458E-4</v>
      </c>
      <c r="K43" s="194">
        <f>PPCL_NG!L43+PPCL_Spot!L43+GT_NG!L43+GT_Spot!L43+Bawana_NG!L43+Bawana_RLNG!L43+Bawana_Spot!L43</f>
        <v>3.6799999999999997</v>
      </c>
      <c r="L43" s="194">
        <f>PPCL_NG!S43+PPCL_Spot!S43+GT_NG!S43+GT_Spot!S43+Bawana_NG!S43+Bawana_RLNG!S43+Bawana_Spot!S43</f>
        <v>3.6769848454698799</v>
      </c>
      <c r="M43" s="195">
        <f t="shared" si="3"/>
        <v>3.0151545301198013E-3</v>
      </c>
      <c r="N43" s="194">
        <f>PPCL_NG!M43+PPCL_Spot!M43+GT_NG!M43+GT_Spot!M43+Bawana_NG!M43+Bawana_RLNG!M43+Bawana_Spot!M43</f>
        <v>14.68</v>
      </c>
      <c r="O43" s="194">
        <f>PPCL_NG!T43+PPCL_Spot!T43+GT_NG!T43+GT_Spot!T43+Bawana_NG!T43+Bawana_RLNG!T43+Bawana_Spot!T43</f>
        <v>14.665777124151692</v>
      </c>
      <c r="P43" s="195">
        <f t="shared" si="4"/>
        <v>1.4222875848307837E-2</v>
      </c>
      <c r="Q43" s="195">
        <f t="shared" si="5"/>
        <v>5.0000000000004374E-2</v>
      </c>
    </row>
    <row r="44" spans="1:17">
      <c r="A44" s="34" t="s">
        <v>86</v>
      </c>
      <c r="B44" s="194">
        <f>PPCL_NG!I44+PPCL_Spot!I44+GT_NG!I44+GT_Spot!I44+Bawana_NG!I44+Bawana_RLNG!I44+Bawana_Spot!I44</f>
        <v>21.8</v>
      </c>
      <c r="C44" s="194">
        <f>PPCL_NG!P44+PPCL_Spot!P44+GT_NG!P44+GT_Spot!P44+Bawana_NG!P44+Bawana_RLNG!P44+Bawana_Spot!P44</f>
        <v>21.778523503938754</v>
      </c>
      <c r="D44" s="195">
        <f t="shared" si="0"/>
        <v>2.1476496061247019E-2</v>
      </c>
      <c r="E44" s="194">
        <f>PPCL_NG!J44+PPCL_Spot!J44+GT_NG!J44+GT_Spot!J44+Bawana_NG!J44+Bawana_RLNG!J44+Bawana_Spot!J44</f>
        <v>11.64</v>
      </c>
      <c r="F44" s="194">
        <f>PPCL_NG!Q44+PPCL_Spot!Q44+GT_NG!Q44+GT_Spot!Q44+Bawana_NG!Q44+Bawana_RLNG!Q44+Bawana_Spot!Q44</f>
        <v>11.628943597659996</v>
      </c>
      <c r="G44" s="195">
        <f t="shared" si="1"/>
        <v>1.1056402340004823E-2</v>
      </c>
      <c r="H44" s="194">
        <f>PPCL_NG!K44+PPCL_Spot!K44+GT_NG!K44+GT_Spot!K44+Bawana_NG!K44+Bawana_RLNG!K44+Bawana_Spot!K44</f>
        <v>0.55000000000000004</v>
      </c>
      <c r="I44" s="194">
        <f>PPCL_NG!R44+PPCL_Spot!R44+GT_NG!R44+GT_Spot!R44+Bawana_NG!R44+Bawana_RLNG!R44+Bawana_Spot!R44</f>
        <v>0.54977092877967515</v>
      </c>
      <c r="J44" s="195">
        <f t="shared" si="2"/>
        <v>2.2907122032489458E-4</v>
      </c>
      <c r="K44" s="194">
        <f>PPCL_NG!L44+PPCL_Spot!L44+GT_NG!L44+GT_Spot!L44+Bawana_NG!L44+Bawana_RLNG!L44+Bawana_Spot!L44</f>
        <v>3.6799999999999997</v>
      </c>
      <c r="L44" s="194">
        <f>PPCL_NG!S44+PPCL_Spot!S44+GT_NG!S44+GT_Spot!S44+Bawana_NG!S44+Bawana_RLNG!S44+Bawana_Spot!S44</f>
        <v>3.6769848454698799</v>
      </c>
      <c r="M44" s="195">
        <f t="shared" si="3"/>
        <v>3.0151545301198013E-3</v>
      </c>
      <c r="N44" s="194">
        <f>PPCL_NG!M44+PPCL_Spot!M44+GT_NG!M44+GT_Spot!M44+Bawana_NG!M44+Bawana_RLNG!M44+Bawana_Spot!M44</f>
        <v>14.68</v>
      </c>
      <c r="O44" s="194">
        <f>PPCL_NG!T44+PPCL_Spot!T44+GT_NG!T44+GT_Spot!T44+Bawana_NG!T44+Bawana_RLNG!T44+Bawana_Spot!T44</f>
        <v>14.665777124151692</v>
      </c>
      <c r="P44" s="195">
        <f t="shared" si="4"/>
        <v>1.4222875848307837E-2</v>
      </c>
      <c r="Q44" s="195">
        <f t="shared" si="5"/>
        <v>5.0000000000004374E-2</v>
      </c>
    </row>
    <row r="45" spans="1:17">
      <c r="A45" s="34" t="s">
        <v>87</v>
      </c>
      <c r="B45" s="194">
        <f>PPCL_NG!I45+PPCL_Spot!I45+GT_NG!I45+GT_Spot!I45+Bawana_NG!I45+Bawana_RLNG!I45+Bawana_Spot!I45</f>
        <v>21.8</v>
      </c>
      <c r="C45" s="194">
        <f>PPCL_NG!P45+PPCL_Spot!P45+GT_NG!P45+GT_Spot!P45+Bawana_NG!P45+Bawana_RLNG!P45+Bawana_Spot!P45</f>
        <v>21.777188162234353</v>
      </c>
      <c r="D45" s="195">
        <f t="shared" si="0"/>
        <v>2.281183776564788E-2</v>
      </c>
      <c r="E45" s="194">
        <f>PPCL_NG!J45+PPCL_Spot!J45+GT_NG!J45+GT_Spot!J45+Bawana_NG!J45+Bawana_RLNG!J45+Bawana_Spot!J45</f>
        <v>10.780000000000001</v>
      </c>
      <c r="F45" s="194">
        <f>PPCL_NG!Q45+PPCL_Spot!Q45+GT_NG!Q45+GT_Spot!Q45+Bawana_NG!Q45+Bawana_RLNG!Q45+Bawana_Spot!Q45</f>
        <v>10.76958085358638</v>
      </c>
      <c r="G45" s="195">
        <f t="shared" si="1"/>
        <v>1.0419146413621405E-2</v>
      </c>
      <c r="H45" s="194">
        <f>PPCL_NG!K45+PPCL_Spot!K45+GT_NG!K45+GT_Spot!K45+Bawana_NG!K45+Bawana_RLNG!K45+Bawana_Spot!K45</f>
        <v>0.55000000000000004</v>
      </c>
      <c r="I45" s="194">
        <f>PPCL_NG!R45+PPCL_Spot!R45+GT_NG!R45+GT_Spot!R45+Bawana_NG!R45+Bawana_RLNG!R45+Bawana_Spot!R45</f>
        <v>0.54977092877967515</v>
      </c>
      <c r="J45" s="195">
        <f t="shared" si="2"/>
        <v>2.2907122032489458E-4</v>
      </c>
      <c r="K45" s="194">
        <f>PPCL_NG!L45+PPCL_Spot!L45+GT_NG!L45+GT_Spot!L45+Bawana_NG!L45+Bawana_RLNG!L45+Bawana_Spot!L45</f>
        <v>3.6799999999999997</v>
      </c>
      <c r="L45" s="194">
        <f>PPCL_NG!S45+PPCL_Spot!S45+GT_NG!S45+GT_Spot!S45+Bawana_NG!S45+Bawana_RLNG!S45+Bawana_Spot!S45</f>
        <v>3.6768251617508145</v>
      </c>
      <c r="M45" s="195">
        <f t="shared" si="3"/>
        <v>3.1748382491851856E-3</v>
      </c>
      <c r="N45" s="194">
        <f>PPCL_NG!M45+PPCL_Spot!M45+GT_NG!M45+GT_Spot!M45+Bawana_NG!M45+Bawana_RLNG!M45+Bawana_Spot!M45</f>
        <v>13.54</v>
      </c>
      <c r="O45" s="194">
        <f>PPCL_NG!T45+PPCL_Spot!T45+GT_NG!T45+GT_Spot!T45+Bawana_NG!T45+Bawana_RLNG!T45+Bawana_Spot!T45</f>
        <v>13.526634893648781</v>
      </c>
      <c r="P45" s="195">
        <f t="shared" si="4"/>
        <v>1.3365106351217904E-2</v>
      </c>
      <c r="Q45" s="195">
        <f t="shared" si="5"/>
        <v>4.9999999999997269E-2</v>
      </c>
    </row>
    <row r="46" spans="1:17">
      <c r="A46" s="34" t="s">
        <v>88</v>
      </c>
      <c r="B46" s="194">
        <f>PPCL_NG!I46+PPCL_Spot!I46+GT_NG!I46+GT_Spot!I46+Bawana_NG!I46+Bawana_RLNG!I46+Bawana_Spot!I46</f>
        <v>21.8</v>
      </c>
      <c r="C46" s="194">
        <f>PPCL_NG!P46+PPCL_Spot!P46+GT_NG!P46+GT_Spot!P46+Bawana_NG!P46+Bawana_RLNG!P46+Bawana_Spot!P46</f>
        <v>21.777188162234353</v>
      </c>
      <c r="D46" s="195">
        <f t="shared" si="0"/>
        <v>2.281183776564788E-2</v>
      </c>
      <c r="E46" s="194">
        <f>PPCL_NG!J46+PPCL_Spot!J46+GT_NG!J46+GT_Spot!J46+Bawana_NG!J46+Bawana_RLNG!J46+Bawana_Spot!J46</f>
        <v>10.780000000000001</v>
      </c>
      <c r="F46" s="194">
        <f>PPCL_NG!Q46+PPCL_Spot!Q46+GT_NG!Q46+GT_Spot!Q46+Bawana_NG!Q46+Bawana_RLNG!Q46+Bawana_Spot!Q46</f>
        <v>10.76958085358638</v>
      </c>
      <c r="G46" s="195">
        <f t="shared" si="1"/>
        <v>1.0419146413621405E-2</v>
      </c>
      <c r="H46" s="194">
        <f>PPCL_NG!K46+PPCL_Spot!K46+GT_NG!K46+GT_Spot!K46+Bawana_NG!K46+Bawana_RLNG!K46+Bawana_Spot!K46</f>
        <v>0.55000000000000004</v>
      </c>
      <c r="I46" s="194">
        <f>PPCL_NG!R46+PPCL_Spot!R46+GT_NG!R46+GT_Spot!R46+Bawana_NG!R46+Bawana_RLNG!R46+Bawana_Spot!R46</f>
        <v>0.54977092877967515</v>
      </c>
      <c r="J46" s="195">
        <f t="shared" si="2"/>
        <v>2.2907122032489458E-4</v>
      </c>
      <c r="K46" s="194">
        <f>PPCL_NG!L46+PPCL_Spot!L46+GT_NG!L46+GT_Spot!L46+Bawana_NG!L46+Bawana_RLNG!L46+Bawana_Spot!L46</f>
        <v>3.6799999999999997</v>
      </c>
      <c r="L46" s="194">
        <f>PPCL_NG!S46+PPCL_Spot!S46+GT_NG!S46+GT_Spot!S46+Bawana_NG!S46+Bawana_RLNG!S46+Bawana_Spot!S46</f>
        <v>3.6768251617508145</v>
      </c>
      <c r="M46" s="195">
        <f t="shared" si="3"/>
        <v>3.1748382491851856E-3</v>
      </c>
      <c r="N46" s="194">
        <f>PPCL_NG!M46+PPCL_Spot!M46+GT_NG!M46+GT_Spot!M46+Bawana_NG!M46+Bawana_RLNG!M46+Bawana_Spot!M46</f>
        <v>13.54</v>
      </c>
      <c r="O46" s="194">
        <f>PPCL_NG!T46+PPCL_Spot!T46+GT_NG!T46+GT_Spot!T46+Bawana_NG!T46+Bawana_RLNG!T46+Bawana_Spot!T46</f>
        <v>13.526634893648781</v>
      </c>
      <c r="P46" s="195">
        <f t="shared" si="4"/>
        <v>1.3365106351217904E-2</v>
      </c>
      <c r="Q46" s="195">
        <f t="shared" si="5"/>
        <v>4.9999999999997269E-2</v>
      </c>
    </row>
    <row r="47" spans="1:17">
      <c r="A47" s="34" t="s">
        <v>89</v>
      </c>
      <c r="B47" s="194">
        <f>PPCL_NG!I47+PPCL_Spot!I47+GT_NG!I47+GT_Spot!I47+Bawana_NG!I47+Bawana_RLNG!I47+Bawana_Spot!I47</f>
        <v>21.8</v>
      </c>
      <c r="C47" s="194">
        <f>PPCL_NG!P47+PPCL_Spot!P47+GT_NG!P47+GT_Spot!P47+Bawana_NG!P47+Bawana_RLNG!P47+Bawana_Spot!P47</f>
        <v>21.778523503938754</v>
      </c>
      <c r="D47" s="195">
        <f t="shared" si="0"/>
        <v>2.1476496061247019E-2</v>
      </c>
      <c r="E47" s="194">
        <f>PPCL_NG!J47+PPCL_Spot!J47+GT_NG!J47+GT_Spot!J47+Bawana_NG!J47+Bawana_RLNG!J47+Bawana_Spot!J47</f>
        <v>11.64</v>
      </c>
      <c r="F47" s="194">
        <f>PPCL_NG!Q47+PPCL_Spot!Q47+GT_NG!Q47+GT_Spot!Q47+Bawana_NG!Q47+Bawana_RLNG!Q47+Bawana_Spot!Q47</f>
        <v>11.628943597659996</v>
      </c>
      <c r="G47" s="195">
        <f t="shared" si="1"/>
        <v>1.1056402340004823E-2</v>
      </c>
      <c r="H47" s="194">
        <f>PPCL_NG!K47+PPCL_Spot!K47+GT_NG!K47+GT_Spot!K47+Bawana_NG!K47+Bawana_RLNG!K47+Bawana_Spot!K47</f>
        <v>0.55000000000000004</v>
      </c>
      <c r="I47" s="194">
        <f>PPCL_NG!R47+PPCL_Spot!R47+GT_NG!R47+GT_Spot!R47+Bawana_NG!R47+Bawana_RLNG!R47+Bawana_Spot!R47</f>
        <v>0.54977092877967515</v>
      </c>
      <c r="J47" s="195">
        <f t="shared" si="2"/>
        <v>2.2907122032489458E-4</v>
      </c>
      <c r="K47" s="194">
        <f>PPCL_NG!L47+PPCL_Spot!L47+GT_NG!L47+GT_Spot!L47+Bawana_NG!L47+Bawana_RLNG!L47+Bawana_Spot!L47</f>
        <v>3.6799999999999997</v>
      </c>
      <c r="L47" s="194">
        <f>PPCL_NG!S47+PPCL_Spot!S47+GT_NG!S47+GT_Spot!S47+Bawana_NG!S47+Bawana_RLNG!S47+Bawana_Spot!S47</f>
        <v>3.6769848454698799</v>
      </c>
      <c r="M47" s="195">
        <f t="shared" si="3"/>
        <v>3.0151545301198013E-3</v>
      </c>
      <c r="N47" s="194">
        <f>PPCL_NG!M47+PPCL_Spot!M47+GT_NG!M47+GT_Spot!M47+Bawana_NG!M47+Bawana_RLNG!M47+Bawana_Spot!M47</f>
        <v>14.68</v>
      </c>
      <c r="O47" s="194">
        <f>PPCL_NG!T47+PPCL_Spot!T47+GT_NG!T47+GT_Spot!T47+Bawana_NG!T47+Bawana_RLNG!T47+Bawana_Spot!T47</f>
        <v>14.665777124151692</v>
      </c>
      <c r="P47" s="195">
        <f t="shared" si="4"/>
        <v>1.4222875848307837E-2</v>
      </c>
      <c r="Q47" s="195">
        <f t="shared" si="5"/>
        <v>5.0000000000004374E-2</v>
      </c>
    </row>
    <row r="48" spans="1:17">
      <c r="A48" s="34" t="s">
        <v>90</v>
      </c>
      <c r="B48" s="194">
        <f>PPCL_NG!I48+PPCL_Spot!I48+GT_NG!I48+GT_Spot!I48+Bawana_NG!I48+Bawana_RLNG!I48+Bawana_Spot!I48</f>
        <v>21.8</v>
      </c>
      <c r="C48" s="194">
        <f>PPCL_NG!P48+PPCL_Spot!P48+GT_NG!P48+GT_Spot!P48+Bawana_NG!P48+Bawana_RLNG!P48+Bawana_Spot!P48</f>
        <v>21.778523503938754</v>
      </c>
      <c r="D48" s="195">
        <f t="shared" si="0"/>
        <v>2.1476496061247019E-2</v>
      </c>
      <c r="E48" s="194">
        <f>PPCL_NG!J48+PPCL_Spot!J48+GT_NG!J48+GT_Spot!J48+Bawana_NG!J48+Bawana_RLNG!J48+Bawana_Spot!J48</f>
        <v>11.64</v>
      </c>
      <c r="F48" s="194">
        <f>PPCL_NG!Q48+PPCL_Spot!Q48+GT_NG!Q48+GT_Spot!Q48+Bawana_NG!Q48+Bawana_RLNG!Q48+Bawana_Spot!Q48</f>
        <v>11.628943597659996</v>
      </c>
      <c r="G48" s="195">
        <f t="shared" si="1"/>
        <v>1.1056402340004823E-2</v>
      </c>
      <c r="H48" s="194">
        <f>PPCL_NG!K48+PPCL_Spot!K48+GT_NG!K48+GT_Spot!K48+Bawana_NG!K48+Bawana_RLNG!K48+Bawana_Spot!K48</f>
        <v>0.55000000000000004</v>
      </c>
      <c r="I48" s="194">
        <f>PPCL_NG!R48+PPCL_Spot!R48+GT_NG!R48+GT_Spot!R48+Bawana_NG!R48+Bawana_RLNG!R48+Bawana_Spot!R48</f>
        <v>0.54977092877967515</v>
      </c>
      <c r="J48" s="195">
        <f t="shared" si="2"/>
        <v>2.2907122032489458E-4</v>
      </c>
      <c r="K48" s="194">
        <f>PPCL_NG!L48+PPCL_Spot!L48+GT_NG!L48+GT_Spot!L48+Bawana_NG!L48+Bawana_RLNG!L48+Bawana_Spot!L48</f>
        <v>3.6799999999999997</v>
      </c>
      <c r="L48" s="194">
        <f>PPCL_NG!S48+PPCL_Spot!S48+GT_NG!S48+GT_Spot!S48+Bawana_NG!S48+Bawana_RLNG!S48+Bawana_Spot!S48</f>
        <v>3.6769848454698799</v>
      </c>
      <c r="M48" s="195">
        <f t="shared" si="3"/>
        <v>3.0151545301198013E-3</v>
      </c>
      <c r="N48" s="194">
        <f>PPCL_NG!M48+PPCL_Spot!M48+GT_NG!M48+GT_Spot!M48+Bawana_NG!M48+Bawana_RLNG!M48+Bawana_Spot!M48</f>
        <v>14.68</v>
      </c>
      <c r="O48" s="194">
        <f>PPCL_NG!T48+PPCL_Spot!T48+GT_NG!T48+GT_Spot!T48+Bawana_NG!T48+Bawana_RLNG!T48+Bawana_Spot!T48</f>
        <v>14.665777124151692</v>
      </c>
      <c r="P48" s="195">
        <f t="shared" si="4"/>
        <v>1.4222875848307837E-2</v>
      </c>
      <c r="Q48" s="195">
        <f t="shared" si="5"/>
        <v>5.0000000000004374E-2</v>
      </c>
    </row>
    <row r="49" spans="1:17">
      <c r="A49" s="34" t="s">
        <v>91</v>
      </c>
      <c r="B49" s="194">
        <f>PPCL_NG!I49+PPCL_Spot!I49+GT_NG!I49+GT_Spot!I49+Bawana_NG!I49+Bawana_RLNG!I49+Bawana_Spot!I49</f>
        <v>21.8</v>
      </c>
      <c r="C49" s="194">
        <f>PPCL_NG!P49+PPCL_Spot!P49+GT_NG!P49+GT_Spot!P49+Bawana_NG!P49+Bawana_RLNG!P49+Bawana_Spot!P49</f>
        <v>21.778523503938754</v>
      </c>
      <c r="D49" s="195">
        <f t="shared" si="0"/>
        <v>2.1476496061247019E-2</v>
      </c>
      <c r="E49" s="194">
        <f>PPCL_NG!J49+PPCL_Spot!J49+GT_NG!J49+GT_Spot!J49+Bawana_NG!J49+Bawana_RLNG!J49+Bawana_Spot!J49</f>
        <v>11.64</v>
      </c>
      <c r="F49" s="194">
        <f>PPCL_NG!Q49+PPCL_Spot!Q49+GT_NG!Q49+GT_Spot!Q49+Bawana_NG!Q49+Bawana_RLNG!Q49+Bawana_Spot!Q49</f>
        <v>11.628943597659996</v>
      </c>
      <c r="G49" s="195">
        <f t="shared" si="1"/>
        <v>1.1056402340004823E-2</v>
      </c>
      <c r="H49" s="194">
        <f>PPCL_NG!K49+PPCL_Spot!K49+GT_NG!K49+GT_Spot!K49+Bawana_NG!K49+Bawana_RLNG!K49+Bawana_Spot!K49</f>
        <v>0.55000000000000004</v>
      </c>
      <c r="I49" s="194">
        <f>PPCL_NG!R49+PPCL_Spot!R49+GT_NG!R49+GT_Spot!R49+Bawana_NG!R49+Bawana_RLNG!R49+Bawana_Spot!R49</f>
        <v>0.54977092877967515</v>
      </c>
      <c r="J49" s="195">
        <f t="shared" si="2"/>
        <v>2.2907122032489458E-4</v>
      </c>
      <c r="K49" s="194">
        <f>PPCL_NG!L49+PPCL_Spot!L49+GT_NG!L49+GT_Spot!L49+Bawana_NG!L49+Bawana_RLNG!L49+Bawana_Spot!L49</f>
        <v>3.6799999999999997</v>
      </c>
      <c r="L49" s="194">
        <f>PPCL_NG!S49+PPCL_Spot!S49+GT_NG!S49+GT_Spot!S49+Bawana_NG!S49+Bawana_RLNG!S49+Bawana_Spot!S49</f>
        <v>3.6769848454698799</v>
      </c>
      <c r="M49" s="195">
        <f t="shared" si="3"/>
        <v>3.0151545301198013E-3</v>
      </c>
      <c r="N49" s="194">
        <f>PPCL_NG!M49+PPCL_Spot!M49+GT_NG!M49+GT_Spot!M49+Bawana_NG!M49+Bawana_RLNG!M49+Bawana_Spot!M49</f>
        <v>14.68</v>
      </c>
      <c r="O49" s="194">
        <f>PPCL_NG!T49+PPCL_Spot!T49+GT_NG!T49+GT_Spot!T49+Bawana_NG!T49+Bawana_RLNG!T49+Bawana_Spot!T49</f>
        <v>14.665777124151692</v>
      </c>
      <c r="P49" s="195">
        <f t="shared" si="4"/>
        <v>1.4222875848307837E-2</v>
      </c>
      <c r="Q49" s="195">
        <f t="shared" si="5"/>
        <v>5.0000000000004374E-2</v>
      </c>
    </row>
    <row r="50" spans="1:17">
      <c r="A50" s="34" t="s">
        <v>92</v>
      </c>
      <c r="B50" s="194">
        <f>PPCL_NG!I50+PPCL_Spot!I50+GT_NG!I50+GT_Spot!I50+Bawana_NG!I50+Bawana_RLNG!I50+Bawana_Spot!I50</f>
        <v>21.8</v>
      </c>
      <c r="C50" s="194">
        <f>PPCL_NG!P50+PPCL_Spot!P50+GT_NG!P50+GT_Spot!P50+Bawana_NG!P50+Bawana_RLNG!P50+Bawana_Spot!P50</f>
        <v>21.778523503938754</v>
      </c>
      <c r="D50" s="195">
        <f t="shared" si="0"/>
        <v>2.1476496061247019E-2</v>
      </c>
      <c r="E50" s="194">
        <f>PPCL_NG!J50+PPCL_Spot!J50+GT_NG!J50+GT_Spot!J50+Bawana_NG!J50+Bawana_RLNG!J50+Bawana_Spot!J50</f>
        <v>11.64</v>
      </c>
      <c r="F50" s="194">
        <f>PPCL_NG!Q50+PPCL_Spot!Q50+GT_NG!Q50+GT_Spot!Q50+Bawana_NG!Q50+Bawana_RLNG!Q50+Bawana_Spot!Q50</f>
        <v>11.628943597659996</v>
      </c>
      <c r="G50" s="195">
        <f t="shared" si="1"/>
        <v>1.1056402340004823E-2</v>
      </c>
      <c r="H50" s="194">
        <f>PPCL_NG!K50+PPCL_Spot!K50+GT_NG!K50+GT_Spot!K50+Bawana_NG!K50+Bawana_RLNG!K50+Bawana_Spot!K50</f>
        <v>0.55000000000000004</v>
      </c>
      <c r="I50" s="194">
        <f>PPCL_NG!R50+PPCL_Spot!R50+GT_NG!R50+GT_Spot!R50+Bawana_NG!R50+Bawana_RLNG!R50+Bawana_Spot!R50</f>
        <v>0.54977092877967515</v>
      </c>
      <c r="J50" s="195">
        <f t="shared" si="2"/>
        <v>2.2907122032489458E-4</v>
      </c>
      <c r="K50" s="194">
        <f>PPCL_NG!L50+PPCL_Spot!L50+GT_NG!L50+GT_Spot!L50+Bawana_NG!L50+Bawana_RLNG!L50+Bawana_Spot!L50</f>
        <v>3.6799999999999997</v>
      </c>
      <c r="L50" s="194">
        <f>PPCL_NG!S50+PPCL_Spot!S50+GT_NG!S50+GT_Spot!S50+Bawana_NG!S50+Bawana_RLNG!S50+Bawana_Spot!S50</f>
        <v>3.6769848454698799</v>
      </c>
      <c r="M50" s="195">
        <f t="shared" si="3"/>
        <v>3.0151545301198013E-3</v>
      </c>
      <c r="N50" s="194">
        <f>PPCL_NG!M50+PPCL_Spot!M50+GT_NG!M50+GT_Spot!M50+Bawana_NG!M50+Bawana_RLNG!M50+Bawana_Spot!M50</f>
        <v>14.68</v>
      </c>
      <c r="O50" s="194">
        <f>PPCL_NG!T50+PPCL_Spot!T50+GT_NG!T50+GT_Spot!T50+Bawana_NG!T50+Bawana_RLNG!T50+Bawana_Spot!T50</f>
        <v>14.665777124151692</v>
      </c>
      <c r="P50" s="195">
        <f t="shared" si="4"/>
        <v>1.4222875848307837E-2</v>
      </c>
      <c r="Q50" s="195">
        <f t="shared" si="5"/>
        <v>5.0000000000004374E-2</v>
      </c>
    </row>
    <row r="51" spans="1:17">
      <c r="A51" s="34" t="s">
        <v>93</v>
      </c>
      <c r="B51" s="194">
        <f>PPCL_NG!I51+PPCL_Spot!I51+GT_NG!I51+GT_Spot!I51+Bawana_NG!I51+Bawana_RLNG!I51+Bawana_Spot!I51</f>
        <v>53.67</v>
      </c>
      <c r="C51" s="194">
        <f>PPCL_NG!P51+PPCL_Spot!P51+GT_NG!P51+GT_Spot!P51+Bawana_NG!P51+Bawana_RLNG!P51+Bawana_Spot!P51</f>
        <v>53.652413549753</v>
      </c>
      <c r="D51" s="195">
        <f t="shared" si="0"/>
        <v>1.7586450247002006E-2</v>
      </c>
      <c r="E51" s="194">
        <f>PPCL_NG!J51+PPCL_Spot!J51+GT_NG!J51+GT_Spot!J51+Bawana_NG!J51+Bawana_RLNG!J51+Bawana_Spot!J51</f>
        <v>28.32</v>
      </c>
      <c r="F51" s="194">
        <f>PPCL_NG!Q51+PPCL_Spot!Q51+GT_NG!Q51+GT_Spot!Q51+Bawana_NG!Q51+Bawana_RLNG!Q51+Bawana_Spot!Q51</f>
        <v>28.311192660550457</v>
      </c>
      <c r="G51" s="195">
        <f t="shared" si="1"/>
        <v>8.8073394495431501E-3</v>
      </c>
      <c r="H51" s="194">
        <f>PPCL_NG!K51+PPCL_Spot!K51+GT_NG!K51+GT_Spot!K51+Bawana_NG!K51+Bawana_RLNG!K51+Bawana_Spot!K51</f>
        <v>2.86</v>
      </c>
      <c r="I51" s="194">
        <f>PPCL_NG!R51+PPCL_Spot!R51+GT_NG!R51+GT_Spot!R51+Bawana_NG!R51+Bawana_RLNG!R51+Bawana_Spot!R51</f>
        <v>2.86</v>
      </c>
      <c r="J51" s="195">
        <f t="shared" si="2"/>
        <v>0</v>
      </c>
      <c r="K51" s="194">
        <f>PPCL_NG!L51+PPCL_Spot!L51+GT_NG!L51+GT_Spot!L51+Bawana_NG!L51+Bawana_RLNG!L51+Bawana_Spot!L51</f>
        <v>10.81</v>
      </c>
      <c r="L51" s="194">
        <f>PPCL_NG!S51+PPCL_Spot!S51+GT_NG!S51+GT_Spot!S51+Bawana_NG!S51+Bawana_RLNG!S51+Bawana_Spot!S51</f>
        <v>10.807896965419902</v>
      </c>
      <c r="M51" s="195">
        <f t="shared" si="3"/>
        <v>2.1030345800987504E-3</v>
      </c>
      <c r="N51" s="194">
        <f>PPCL_NG!M51+PPCL_Spot!M51+GT_NG!M51+GT_Spot!M51+Bawana_NG!M51+Bawana_RLNG!M51+Bawana_Spot!M51</f>
        <v>32.68</v>
      </c>
      <c r="O51" s="194">
        <f>PPCL_NG!T51+PPCL_Spot!T51+GT_NG!T51+GT_Spot!T51+Bawana_NG!T51+Bawana_RLNG!T51+Bawana_Spot!T51</f>
        <v>32.668496824276644</v>
      </c>
      <c r="P51" s="195">
        <f t="shared" si="4"/>
        <v>1.1503175723355241E-2</v>
      </c>
      <c r="Q51" s="195">
        <f t="shared" si="5"/>
        <v>3.9999999999999147E-2</v>
      </c>
    </row>
    <row r="52" spans="1:17">
      <c r="A52" s="34" t="s">
        <v>94</v>
      </c>
      <c r="B52" s="194">
        <f>PPCL_NG!I52+PPCL_Spot!I52+GT_NG!I52+GT_Spot!I52+Bawana_NG!I52+Bawana_RLNG!I52+Bawana_Spot!I52</f>
        <v>94.88</v>
      </c>
      <c r="C52" s="194">
        <f>PPCL_NG!P52+PPCL_Spot!P52+GT_NG!P52+GT_Spot!P52+Bawana_NG!P52+Bawana_RLNG!P52+Bawana_Spot!P52</f>
        <v>94.862413549753001</v>
      </c>
      <c r="D52" s="195">
        <f t="shared" si="0"/>
        <v>1.75864502469949E-2</v>
      </c>
      <c r="E52" s="194">
        <f>PPCL_NG!J52+PPCL_Spot!J52+GT_NG!J52+GT_Spot!J52+Bawana_NG!J52+Bawana_RLNG!J52+Bawana_Spot!J52</f>
        <v>50.39</v>
      </c>
      <c r="F52" s="194">
        <f>PPCL_NG!Q52+PPCL_Spot!Q52+GT_NG!Q52+GT_Spot!Q52+Bawana_NG!Q52+Bawana_RLNG!Q52+Bawana_Spot!Q52</f>
        <v>50.381192660550454</v>
      </c>
      <c r="G52" s="195">
        <f t="shared" si="1"/>
        <v>8.8073394495467028E-3</v>
      </c>
      <c r="H52" s="194">
        <f>PPCL_NG!K52+PPCL_Spot!K52+GT_NG!K52+GT_Spot!K52+Bawana_NG!K52+Bawana_RLNG!K52+Bawana_Spot!K52</f>
        <v>5.73</v>
      </c>
      <c r="I52" s="194">
        <f>PPCL_NG!R52+PPCL_Spot!R52+GT_NG!R52+GT_Spot!R52+Bawana_NG!R52+Bawana_RLNG!R52+Bawana_Spot!R52</f>
        <v>5.73</v>
      </c>
      <c r="J52" s="195">
        <f t="shared" si="2"/>
        <v>0</v>
      </c>
      <c r="K52" s="194">
        <f>PPCL_NG!L52+PPCL_Spot!L52+GT_NG!L52+GT_Spot!L52+Bawana_NG!L52+Bawana_RLNG!L52+Bawana_Spot!L52</f>
        <v>20.13</v>
      </c>
      <c r="L52" s="194">
        <f>PPCL_NG!S52+PPCL_Spot!S52+GT_NG!S52+GT_Spot!S52+Bawana_NG!S52+Bawana_RLNG!S52+Bawana_Spot!S52</f>
        <v>20.1278969654199</v>
      </c>
      <c r="M52" s="195">
        <f t="shared" si="3"/>
        <v>2.1030345800987504E-3</v>
      </c>
      <c r="N52" s="194">
        <f>PPCL_NG!M52+PPCL_Spot!M52+GT_NG!M52+GT_Spot!M52+Bawana_NG!M52+Bawana_RLNG!M52+Bawana_Spot!M52</f>
        <v>57.21</v>
      </c>
      <c r="O52" s="194">
        <f>PPCL_NG!T52+PPCL_Spot!T52+GT_NG!T52+GT_Spot!T52+Bawana_NG!T52+Bawana_RLNG!T52+Bawana_Spot!T52</f>
        <v>57.198496824276646</v>
      </c>
      <c r="P52" s="195">
        <f t="shared" si="4"/>
        <v>1.1503175723355241E-2</v>
      </c>
      <c r="Q52" s="195">
        <f t="shared" si="5"/>
        <v>3.9999999999995595E-2</v>
      </c>
    </row>
    <row r="53" spans="1:17">
      <c r="A53" s="34" t="s">
        <v>95</v>
      </c>
      <c r="B53" s="194">
        <f>PPCL_NG!I53+PPCL_Spot!I53+GT_NG!I53+GT_Spot!I53+Bawana_NG!I53+Bawana_RLNG!I53+Bawana_Spot!I53</f>
        <v>96.460000000000008</v>
      </c>
      <c r="C53" s="194">
        <f>PPCL_NG!P53+PPCL_Spot!P53+GT_NG!P53+GT_Spot!P53+Bawana_NG!P53+Bawana_RLNG!P53+Bawana_Spot!P53</f>
        <v>96.442413549752999</v>
      </c>
      <c r="D53" s="195">
        <f t="shared" si="0"/>
        <v>1.7586450247009111E-2</v>
      </c>
      <c r="E53" s="194">
        <f>PPCL_NG!J53+PPCL_Spot!J53+GT_NG!J53+GT_Spot!J53+Bawana_NG!J53+Bawana_RLNG!J53+Bawana_Spot!J53</f>
        <v>54.61</v>
      </c>
      <c r="F53" s="194">
        <f>PPCL_NG!Q53+PPCL_Spot!Q53+GT_NG!Q53+GT_Spot!Q53+Bawana_NG!Q53+Bawana_RLNG!Q53+Bawana_Spot!Q53</f>
        <v>54.601192660550453</v>
      </c>
      <c r="G53" s="195">
        <f t="shared" si="1"/>
        <v>8.8073394495467028E-3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5.84</v>
      </c>
      <c r="J53" s="195">
        <f t="shared" si="2"/>
        <v>0</v>
      </c>
      <c r="K53" s="194">
        <f>PPCL_NG!L53+PPCL_Spot!L53+GT_NG!L53+GT_Spot!L53+Bawana_NG!L53+Bawana_RLNG!L53+Bawana_Spot!L53</f>
        <v>21.09</v>
      </c>
      <c r="L53" s="194">
        <f>PPCL_NG!S53+PPCL_Spot!S53+GT_NG!S53+GT_Spot!S53+Bawana_NG!S53+Bawana_RLNG!S53+Bawana_Spot!S53</f>
        <v>21.087896965419901</v>
      </c>
      <c r="M53" s="195">
        <f t="shared" si="3"/>
        <v>2.1030345800987504E-3</v>
      </c>
      <c r="N53" s="194">
        <f>PPCL_NG!M53+PPCL_Spot!M53+GT_NG!M53+GT_Spot!M53+Bawana_NG!M53+Bawana_RLNG!M53+Bawana_Spot!M53</f>
        <v>66.600000000000009</v>
      </c>
      <c r="O53" s="194">
        <f>PPCL_NG!T53+PPCL_Spot!T53+GT_NG!T53+GT_Spot!T53+Bawana_NG!T53+Bawana_RLNG!T53+Bawana_Spot!T53</f>
        <v>66.588496824276646</v>
      </c>
      <c r="P53" s="195">
        <f t="shared" si="4"/>
        <v>1.1503175723362347E-2</v>
      </c>
      <c r="Q53" s="195">
        <f t="shared" si="5"/>
        <v>4.0000000000016911E-2</v>
      </c>
    </row>
    <row r="54" spans="1:17">
      <c r="A54" s="34" t="s">
        <v>96</v>
      </c>
      <c r="B54" s="194">
        <f>PPCL_NG!I54+PPCL_Spot!I54+GT_NG!I54+GT_Spot!I54+Bawana_NG!I54+Bawana_RLNG!I54+Bawana_Spot!I54</f>
        <v>96.460000000000008</v>
      </c>
      <c r="C54" s="194">
        <f>PPCL_NG!P54+PPCL_Spot!P54+GT_NG!P54+GT_Spot!P54+Bawana_NG!P54+Bawana_RLNG!P54+Bawana_Spot!P54</f>
        <v>96.442413549752999</v>
      </c>
      <c r="D54" s="195">
        <f t="shared" si="0"/>
        <v>1.7586450247009111E-2</v>
      </c>
      <c r="E54" s="194">
        <f>PPCL_NG!J54+PPCL_Spot!J54+GT_NG!J54+GT_Spot!J54+Bawana_NG!J54+Bawana_RLNG!J54+Bawana_Spot!J54</f>
        <v>54.61</v>
      </c>
      <c r="F54" s="194">
        <f>PPCL_NG!Q54+PPCL_Spot!Q54+GT_NG!Q54+GT_Spot!Q54+Bawana_NG!Q54+Bawana_RLNG!Q54+Bawana_Spot!Q54</f>
        <v>54.601192660550453</v>
      </c>
      <c r="G54" s="195">
        <f t="shared" si="1"/>
        <v>8.8073394495467028E-3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5.84</v>
      </c>
      <c r="J54" s="195">
        <f t="shared" si="2"/>
        <v>0</v>
      </c>
      <c r="K54" s="194">
        <f>PPCL_NG!L54+PPCL_Spot!L54+GT_NG!L54+GT_Spot!L54+Bawana_NG!L54+Bawana_RLNG!L54+Bawana_Spot!L54</f>
        <v>21.09</v>
      </c>
      <c r="L54" s="194">
        <f>PPCL_NG!S54+PPCL_Spot!S54+GT_NG!S54+GT_Spot!S54+Bawana_NG!S54+Bawana_RLNG!S54+Bawana_Spot!S54</f>
        <v>21.087896965419901</v>
      </c>
      <c r="M54" s="195">
        <f t="shared" si="3"/>
        <v>2.1030345800987504E-3</v>
      </c>
      <c r="N54" s="194">
        <f>PPCL_NG!M54+PPCL_Spot!M54+GT_NG!M54+GT_Spot!M54+Bawana_NG!M54+Bawana_RLNG!M54+Bawana_Spot!M54</f>
        <v>66.600000000000009</v>
      </c>
      <c r="O54" s="194">
        <f>PPCL_NG!T54+PPCL_Spot!T54+GT_NG!T54+GT_Spot!T54+Bawana_NG!T54+Bawana_RLNG!T54+Bawana_Spot!T54</f>
        <v>66.588496824276646</v>
      </c>
      <c r="P54" s="195">
        <f t="shared" si="4"/>
        <v>1.1503175723362347E-2</v>
      </c>
      <c r="Q54" s="195">
        <f t="shared" si="5"/>
        <v>4.0000000000016911E-2</v>
      </c>
    </row>
    <row r="55" spans="1:17">
      <c r="A55" s="34" t="s">
        <v>97</v>
      </c>
      <c r="B55" s="194">
        <f>PPCL_NG!I55+PPCL_Spot!I55+GT_NG!I55+GT_Spot!I55+Bawana_NG!I55+Bawana_RLNG!I55+Bawana_Spot!I55</f>
        <v>96.460000000000008</v>
      </c>
      <c r="C55" s="194">
        <f>PPCL_NG!P55+PPCL_Spot!P55+GT_NG!P55+GT_Spot!P55+Bawana_NG!P55+Bawana_RLNG!P55+Bawana_Spot!P55</f>
        <v>96.441770299926844</v>
      </c>
      <c r="D55" s="195">
        <f t="shared" si="0"/>
        <v>1.8229700073163713E-2</v>
      </c>
      <c r="E55" s="194">
        <f>PPCL_NG!J55+PPCL_Spot!J55+GT_NG!J55+GT_Spot!J55+Bawana_NG!J55+Bawana_RLNG!J55+Bawana_Spot!J55</f>
        <v>54.18</v>
      </c>
      <c r="F55" s="194">
        <f>PPCL_NG!Q55+PPCL_Spot!Q55+GT_NG!Q55+GT_Spot!Q55+Bawana_NG!Q55+Bawana_RLNG!Q55+Bawana_Spot!Q55</f>
        <v>54.171499634235552</v>
      </c>
      <c r="G55" s="195">
        <f t="shared" si="1"/>
        <v>8.5003657644477926E-3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5.84</v>
      </c>
      <c r="J55" s="195">
        <f t="shared" si="2"/>
        <v>0</v>
      </c>
      <c r="K55" s="194">
        <f>PPCL_NG!L55+PPCL_Spot!L55+GT_NG!L55+GT_Spot!L55+Bawana_NG!L55+Bawana_RLNG!L55+Bawana_Spot!L55</f>
        <v>21.09</v>
      </c>
      <c r="L55" s="194">
        <f>PPCL_NG!S55+PPCL_Spot!S55+GT_NG!S55+GT_Spot!S55+Bawana_NG!S55+Bawana_RLNG!S55+Bawana_Spot!S55</f>
        <v>21.087820043891735</v>
      </c>
      <c r="M55" s="195">
        <f t="shared" si="3"/>
        <v>2.1799561082644914E-3</v>
      </c>
      <c r="N55" s="194">
        <f>PPCL_NG!M55+PPCL_Spot!M55+GT_NG!M55+GT_Spot!M55+Bawana_NG!M55+Bawana_RLNG!M55+Bawana_Spot!M55</f>
        <v>66.03</v>
      </c>
      <c r="O55" s="194">
        <f>PPCL_NG!T55+PPCL_Spot!T55+GT_NG!T55+GT_Spot!T55+Bawana_NG!T55+Bawana_RLNG!T55+Bawana_Spot!T55</f>
        <v>66.018910021945871</v>
      </c>
      <c r="P55" s="195">
        <f t="shared" si="4"/>
        <v>1.1089978054130256E-2</v>
      </c>
      <c r="Q55" s="195">
        <f t="shared" si="5"/>
        <v>4.0000000000006253E-2</v>
      </c>
    </row>
    <row r="56" spans="1:17">
      <c r="A56" s="34" t="s">
        <v>98</v>
      </c>
      <c r="B56" s="194">
        <f>PPCL_NG!I56+PPCL_Spot!I56+GT_NG!I56+GT_Spot!I56+Bawana_NG!I56+Bawana_RLNG!I56+Bawana_Spot!I56</f>
        <v>96.460000000000008</v>
      </c>
      <c r="C56" s="194">
        <f>PPCL_NG!P56+PPCL_Spot!P56+GT_NG!P56+GT_Spot!P56+Bawana_NG!P56+Bawana_RLNG!P56+Bawana_Spot!P56</f>
        <v>96.441770299926844</v>
      </c>
      <c r="D56" s="195">
        <f t="shared" si="0"/>
        <v>1.8229700073163713E-2</v>
      </c>
      <c r="E56" s="194">
        <f>PPCL_NG!J56+PPCL_Spot!J56+GT_NG!J56+GT_Spot!J56+Bawana_NG!J56+Bawana_RLNG!J56+Bawana_Spot!J56</f>
        <v>54.18</v>
      </c>
      <c r="F56" s="194">
        <f>PPCL_NG!Q56+PPCL_Spot!Q56+GT_NG!Q56+GT_Spot!Q56+Bawana_NG!Q56+Bawana_RLNG!Q56+Bawana_Spot!Q56</f>
        <v>54.171499634235552</v>
      </c>
      <c r="G56" s="195">
        <f t="shared" si="1"/>
        <v>8.5003657644477926E-3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5.84</v>
      </c>
      <c r="J56" s="195">
        <f t="shared" si="2"/>
        <v>0</v>
      </c>
      <c r="K56" s="194">
        <f>PPCL_NG!L56+PPCL_Spot!L56+GT_NG!L56+GT_Spot!L56+Bawana_NG!L56+Bawana_RLNG!L56+Bawana_Spot!L56</f>
        <v>21.09</v>
      </c>
      <c r="L56" s="194">
        <f>PPCL_NG!S56+PPCL_Spot!S56+GT_NG!S56+GT_Spot!S56+Bawana_NG!S56+Bawana_RLNG!S56+Bawana_Spot!S56</f>
        <v>21.087820043891735</v>
      </c>
      <c r="M56" s="195">
        <f t="shared" si="3"/>
        <v>2.1799561082644914E-3</v>
      </c>
      <c r="N56" s="194">
        <f>PPCL_NG!M56+PPCL_Spot!M56+GT_NG!M56+GT_Spot!M56+Bawana_NG!M56+Bawana_RLNG!M56+Bawana_Spot!M56</f>
        <v>66.03</v>
      </c>
      <c r="O56" s="194">
        <f>PPCL_NG!T56+PPCL_Spot!T56+GT_NG!T56+GT_Spot!T56+Bawana_NG!T56+Bawana_RLNG!T56+Bawana_Spot!T56</f>
        <v>66.018910021945871</v>
      </c>
      <c r="P56" s="195">
        <f t="shared" si="4"/>
        <v>1.1089978054130256E-2</v>
      </c>
      <c r="Q56" s="195">
        <f t="shared" si="5"/>
        <v>4.0000000000006253E-2</v>
      </c>
    </row>
    <row r="57" spans="1:17">
      <c r="A57" s="34" t="s">
        <v>99</v>
      </c>
      <c r="B57" s="194">
        <f>PPCL_NG!I57+PPCL_Spot!I57+GT_NG!I57+GT_Spot!I57+Bawana_NG!I57+Bawana_RLNG!I57+Bawana_Spot!I57</f>
        <v>96.460000000000008</v>
      </c>
      <c r="C57" s="194">
        <f>PPCL_NG!P57+PPCL_Spot!P57+GT_NG!P57+GT_Spot!P57+Bawana_NG!P57+Bawana_RLNG!P57+Bawana_Spot!P57</f>
        <v>96.441770299926844</v>
      </c>
      <c r="D57" s="195">
        <f t="shared" si="0"/>
        <v>1.8229700073163713E-2</v>
      </c>
      <c r="E57" s="194">
        <f>PPCL_NG!J57+PPCL_Spot!J57+GT_NG!J57+GT_Spot!J57+Bawana_NG!J57+Bawana_RLNG!J57+Bawana_Spot!J57</f>
        <v>54.18</v>
      </c>
      <c r="F57" s="194">
        <f>PPCL_NG!Q57+PPCL_Spot!Q57+GT_NG!Q57+GT_Spot!Q57+Bawana_NG!Q57+Bawana_RLNG!Q57+Bawana_Spot!Q57</f>
        <v>54.171499634235552</v>
      </c>
      <c r="G57" s="195">
        <f t="shared" si="1"/>
        <v>8.5003657644477926E-3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5.84</v>
      </c>
      <c r="J57" s="195">
        <f t="shared" si="2"/>
        <v>0</v>
      </c>
      <c r="K57" s="194">
        <f>PPCL_NG!L57+PPCL_Spot!L57+GT_NG!L57+GT_Spot!L57+Bawana_NG!L57+Bawana_RLNG!L57+Bawana_Spot!L57</f>
        <v>21.09</v>
      </c>
      <c r="L57" s="194">
        <f>PPCL_NG!S57+PPCL_Spot!S57+GT_NG!S57+GT_Spot!S57+Bawana_NG!S57+Bawana_RLNG!S57+Bawana_Spot!S57</f>
        <v>21.087820043891735</v>
      </c>
      <c r="M57" s="195">
        <f t="shared" si="3"/>
        <v>2.1799561082644914E-3</v>
      </c>
      <c r="N57" s="194">
        <f>PPCL_NG!M57+PPCL_Spot!M57+GT_NG!M57+GT_Spot!M57+Bawana_NG!M57+Bawana_RLNG!M57+Bawana_Spot!M57</f>
        <v>66.03</v>
      </c>
      <c r="O57" s="194">
        <f>PPCL_NG!T57+PPCL_Spot!T57+GT_NG!T57+GT_Spot!T57+Bawana_NG!T57+Bawana_RLNG!T57+Bawana_Spot!T57</f>
        <v>66.018910021945871</v>
      </c>
      <c r="P57" s="195">
        <f t="shared" si="4"/>
        <v>1.1089978054130256E-2</v>
      </c>
      <c r="Q57" s="195">
        <f t="shared" si="5"/>
        <v>4.0000000000006253E-2</v>
      </c>
    </row>
    <row r="58" spans="1:17">
      <c r="A58" s="34" t="s">
        <v>100</v>
      </c>
      <c r="B58" s="194">
        <f>PPCL_NG!I58+PPCL_Spot!I58+GT_NG!I58+GT_Spot!I58+Bawana_NG!I58+Bawana_RLNG!I58+Bawana_Spot!I58</f>
        <v>96.460000000000008</v>
      </c>
      <c r="C58" s="194">
        <f>PPCL_NG!P58+PPCL_Spot!P58+GT_NG!P58+GT_Spot!P58+Bawana_NG!P58+Bawana_RLNG!P58+Bawana_Spot!P58</f>
        <v>96.441770299926844</v>
      </c>
      <c r="D58" s="195">
        <f t="shared" si="0"/>
        <v>1.8229700073163713E-2</v>
      </c>
      <c r="E58" s="194">
        <f>PPCL_NG!J58+PPCL_Spot!J58+GT_NG!J58+GT_Spot!J58+Bawana_NG!J58+Bawana_RLNG!J58+Bawana_Spot!J58</f>
        <v>54.18</v>
      </c>
      <c r="F58" s="194">
        <f>PPCL_NG!Q58+PPCL_Spot!Q58+GT_NG!Q58+GT_Spot!Q58+Bawana_NG!Q58+Bawana_RLNG!Q58+Bawana_Spot!Q58</f>
        <v>54.171499634235552</v>
      </c>
      <c r="G58" s="195">
        <f t="shared" si="1"/>
        <v>8.5003657644477926E-3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5.84</v>
      </c>
      <c r="J58" s="195">
        <f t="shared" si="2"/>
        <v>0</v>
      </c>
      <c r="K58" s="194">
        <f>PPCL_NG!L58+PPCL_Spot!L58+GT_NG!L58+GT_Spot!L58+Bawana_NG!L58+Bawana_RLNG!L58+Bawana_Spot!L58</f>
        <v>21.09</v>
      </c>
      <c r="L58" s="194">
        <f>PPCL_NG!S58+PPCL_Spot!S58+GT_NG!S58+GT_Spot!S58+Bawana_NG!S58+Bawana_RLNG!S58+Bawana_Spot!S58</f>
        <v>21.087820043891735</v>
      </c>
      <c r="M58" s="195">
        <f t="shared" si="3"/>
        <v>2.1799561082644914E-3</v>
      </c>
      <c r="N58" s="194">
        <f>PPCL_NG!M58+PPCL_Spot!M58+GT_NG!M58+GT_Spot!M58+Bawana_NG!M58+Bawana_RLNG!M58+Bawana_Spot!M58</f>
        <v>66.03</v>
      </c>
      <c r="O58" s="194">
        <f>PPCL_NG!T58+PPCL_Spot!T58+GT_NG!T58+GT_Spot!T58+Bawana_NG!T58+Bawana_RLNG!T58+Bawana_Spot!T58</f>
        <v>66.018910021945871</v>
      </c>
      <c r="P58" s="195">
        <f t="shared" si="4"/>
        <v>1.1089978054130256E-2</v>
      </c>
      <c r="Q58" s="195">
        <f t="shared" si="5"/>
        <v>4.0000000000006253E-2</v>
      </c>
    </row>
    <row r="59" spans="1:17">
      <c r="A59" s="34" t="s">
        <v>101</v>
      </c>
      <c r="B59" s="194">
        <f>PPCL_NG!I59+PPCL_Spot!I59+GT_NG!I59+GT_Spot!I59+Bawana_NG!I59+Bawana_RLNG!I59+Bawana_Spot!I59</f>
        <v>96.460000000000008</v>
      </c>
      <c r="C59" s="194">
        <f>PPCL_NG!P59+PPCL_Spot!P59+GT_NG!P59+GT_Spot!P59+Bawana_NG!P59+Bawana_RLNG!P59+Bawana_Spot!P59</f>
        <v>96.441770299926844</v>
      </c>
      <c r="D59" s="195">
        <f t="shared" si="0"/>
        <v>1.8229700073163713E-2</v>
      </c>
      <c r="E59" s="194">
        <f>PPCL_NG!J59+PPCL_Spot!J59+GT_NG!J59+GT_Spot!J59+Bawana_NG!J59+Bawana_RLNG!J59+Bawana_Spot!J59</f>
        <v>54.18</v>
      </c>
      <c r="F59" s="194">
        <f>PPCL_NG!Q59+PPCL_Spot!Q59+GT_NG!Q59+GT_Spot!Q59+Bawana_NG!Q59+Bawana_RLNG!Q59+Bawana_Spot!Q59</f>
        <v>54.171499634235552</v>
      </c>
      <c r="G59" s="195">
        <f t="shared" si="1"/>
        <v>8.5003657644477926E-3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5.84</v>
      </c>
      <c r="J59" s="195">
        <f t="shared" si="2"/>
        <v>0</v>
      </c>
      <c r="K59" s="194">
        <f>PPCL_NG!L59+PPCL_Spot!L59+GT_NG!L59+GT_Spot!L59+Bawana_NG!L59+Bawana_RLNG!L59+Bawana_Spot!L59</f>
        <v>21.09</v>
      </c>
      <c r="L59" s="194">
        <f>PPCL_NG!S59+PPCL_Spot!S59+GT_NG!S59+GT_Spot!S59+Bawana_NG!S59+Bawana_RLNG!S59+Bawana_Spot!S59</f>
        <v>21.087820043891735</v>
      </c>
      <c r="M59" s="195">
        <f t="shared" si="3"/>
        <v>2.1799561082644914E-3</v>
      </c>
      <c r="N59" s="194">
        <f>PPCL_NG!M59+PPCL_Spot!M59+GT_NG!M59+GT_Spot!M59+Bawana_NG!M59+Bawana_RLNG!M59+Bawana_Spot!M59</f>
        <v>66.03</v>
      </c>
      <c r="O59" s="194">
        <f>PPCL_NG!T59+PPCL_Spot!T59+GT_NG!T59+GT_Spot!T59+Bawana_NG!T59+Bawana_RLNG!T59+Bawana_Spot!T59</f>
        <v>66.018910021945871</v>
      </c>
      <c r="P59" s="195">
        <f t="shared" si="4"/>
        <v>1.1089978054130256E-2</v>
      </c>
      <c r="Q59" s="195">
        <f t="shared" si="5"/>
        <v>4.0000000000006253E-2</v>
      </c>
    </row>
    <row r="60" spans="1:17">
      <c r="A60" s="34" t="s">
        <v>102</v>
      </c>
      <c r="B60" s="194">
        <f>PPCL_NG!I60+PPCL_Spot!I60+GT_NG!I60+GT_Spot!I60+Bawana_NG!I60+Bawana_RLNG!I60+Bawana_Spot!I60</f>
        <v>96.460000000000008</v>
      </c>
      <c r="C60" s="194">
        <f>PPCL_NG!P60+PPCL_Spot!P60+GT_NG!P60+GT_Spot!P60+Bawana_NG!P60+Bawana_RLNG!P60+Bawana_Spot!P60</f>
        <v>96.441770299926844</v>
      </c>
      <c r="D60" s="195">
        <f t="shared" si="0"/>
        <v>1.8229700073163713E-2</v>
      </c>
      <c r="E60" s="194">
        <f>PPCL_NG!J60+PPCL_Spot!J60+GT_NG!J60+GT_Spot!J60+Bawana_NG!J60+Bawana_RLNG!J60+Bawana_Spot!J60</f>
        <v>54.18</v>
      </c>
      <c r="F60" s="194">
        <f>PPCL_NG!Q60+PPCL_Spot!Q60+GT_NG!Q60+GT_Spot!Q60+Bawana_NG!Q60+Bawana_RLNG!Q60+Bawana_Spot!Q60</f>
        <v>54.171499634235552</v>
      </c>
      <c r="G60" s="195">
        <f t="shared" si="1"/>
        <v>8.5003657644477926E-3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5.84</v>
      </c>
      <c r="J60" s="195">
        <f t="shared" si="2"/>
        <v>0</v>
      </c>
      <c r="K60" s="194">
        <f>PPCL_NG!L60+PPCL_Spot!L60+GT_NG!L60+GT_Spot!L60+Bawana_NG!L60+Bawana_RLNG!L60+Bawana_Spot!L60</f>
        <v>21.09</v>
      </c>
      <c r="L60" s="194">
        <f>PPCL_NG!S60+PPCL_Spot!S60+GT_NG!S60+GT_Spot!S60+Bawana_NG!S60+Bawana_RLNG!S60+Bawana_Spot!S60</f>
        <v>21.087820043891735</v>
      </c>
      <c r="M60" s="195">
        <f t="shared" si="3"/>
        <v>2.1799561082644914E-3</v>
      </c>
      <c r="N60" s="194">
        <f>PPCL_NG!M60+PPCL_Spot!M60+GT_NG!M60+GT_Spot!M60+Bawana_NG!M60+Bawana_RLNG!M60+Bawana_Spot!M60</f>
        <v>66.03</v>
      </c>
      <c r="O60" s="194">
        <f>PPCL_NG!T60+PPCL_Spot!T60+GT_NG!T60+GT_Spot!T60+Bawana_NG!T60+Bawana_RLNG!T60+Bawana_Spot!T60</f>
        <v>66.018910021945871</v>
      </c>
      <c r="P60" s="195">
        <f t="shared" si="4"/>
        <v>1.1089978054130256E-2</v>
      </c>
      <c r="Q60" s="195">
        <f t="shared" si="5"/>
        <v>4.0000000000006253E-2</v>
      </c>
    </row>
    <row r="61" spans="1:17">
      <c r="A61" s="34" t="s">
        <v>103</v>
      </c>
      <c r="B61" s="194">
        <f>PPCL_NG!I61+PPCL_Spot!I61+GT_NG!I61+GT_Spot!I61+Bawana_NG!I61+Bawana_RLNG!I61+Bawana_Spot!I61</f>
        <v>96.460000000000008</v>
      </c>
      <c r="C61" s="194">
        <f>PPCL_NG!P61+PPCL_Spot!P61+GT_NG!P61+GT_Spot!P61+Bawana_NG!P61+Bawana_RLNG!P61+Bawana_Spot!P61</f>
        <v>96.441770299926844</v>
      </c>
      <c r="D61" s="195">
        <f t="shared" si="0"/>
        <v>1.8229700073163713E-2</v>
      </c>
      <c r="E61" s="194">
        <f>PPCL_NG!J61+PPCL_Spot!J61+GT_NG!J61+GT_Spot!J61+Bawana_NG!J61+Bawana_RLNG!J61+Bawana_Spot!J61</f>
        <v>54.18</v>
      </c>
      <c r="F61" s="194">
        <f>PPCL_NG!Q61+PPCL_Spot!Q61+GT_NG!Q61+GT_Spot!Q61+Bawana_NG!Q61+Bawana_RLNG!Q61+Bawana_Spot!Q61</f>
        <v>54.171499634235552</v>
      </c>
      <c r="G61" s="195">
        <f t="shared" si="1"/>
        <v>8.5003657644477926E-3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5.84</v>
      </c>
      <c r="J61" s="195">
        <f t="shared" si="2"/>
        <v>0</v>
      </c>
      <c r="K61" s="194">
        <f>PPCL_NG!L61+PPCL_Spot!L61+GT_NG!L61+GT_Spot!L61+Bawana_NG!L61+Bawana_RLNG!L61+Bawana_Spot!L61</f>
        <v>21.09</v>
      </c>
      <c r="L61" s="194">
        <f>PPCL_NG!S61+PPCL_Spot!S61+GT_NG!S61+GT_Spot!S61+Bawana_NG!S61+Bawana_RLNG!S61+Bawana_Spot!S61</f>
        <v>21.087820043891735</v>
      </c>
      <c r="M61" s="195">
        <f t="shared" si="3"/>
        <v>2.1799561082644914E-3</v>
      </c>
      <c r="N61" s="194">
        <f>PPCL_NG!M61+PPCL_Spot!M61+GT_NG!M61+GT_Spot!M61+Bawana_NG!M61+Bawana_RLNG!M61+Bawana_Spot!M61</f>
        <v>66.03</v>
      </c>
      <c r="O61" s="194">
        <f>PPCL_NG!T61+PPCL_Spot!T61+GT_NG!T61+GT_Spot!T61+Bawana_NG!T61+Bawana_RLNG!T61+Bawana_Spot!T61</f>
        <v>66.018910021945871</v>
      </c>
      <c r="P61" s="195">
        <f t="shared" si="4"/>
        <v>1.1089978054130256E-2</v>
      </c>
      <c r="Q61" s="195">
        <f t="shared" si="5"/>
        <v>4.0000000000006253E-2</v>
      </c>
    </row>
    <row r="62" spans="1:17">
      <c r="A62" s="34" t="s">
        <v>104</v>
      </c>
      <c r="B62" s="194">
        <f>PPCL_NG!I62+PPCL_Spot!I62+GT_NG!I62+GT_Spot!I62+Bawana_NG!I62+Bawana_RLNG!I62+Bawana_Spot!I62</f>
        <v>96.460000000000008</v>
      </c>
      <c r="C62" s="194">
        <f>PPCL_NG!P62+PPCL_Spot!P62+GT_NG!P62+GT_Spot!P62+Bawana_NG!P62+Bawana_RLNG!P62+Bawana_Spot!P62</f>
        <v>96.441770299926844</v>
      </c>
      <c r="D62" s="195">
        <f t="shared" si="0"/>
        <v>1.8229700073163713E-2</v>
      </c>
      <c r="E62" s="194">
        <f>PPCL_NG!J62+PPCL_Spot!J62+GT_NG!J62+GT_Spot!J62+Bawana_NG!J62+Bawana_RLNG!J62+Bawana_Spot!J62</f>
        <v>54.18</v>
      </c>
      <c r="F62" s="194">
        <f>PPCL_NG!Q62+PPCL_Spot!Q62+GT_NG!Q62+GT_Spot!Q62+Bawana_NG!Q62+Bawana_RLNG!Q62+Bawana_Spot!Q62</f>
        <v>54.171499634235552</v>
      </c>
      <c r="G62" s="195">
        <f t="shared" si="1"/>
        <v>8.5003657644477926E-3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5.84</v>
      </c>
      <c r="J62" s="195">
        <f t="shared" si="2"/>
        <v>0</v>
      </c>
      <c r="K62" s="194">
        <f>PPCL_NG!L62+PPCL_Spot!L62+GT_NG!L62+GT_Spot!L62+Bawana_NG!L62+Bawana_RLNG!L62+Bawana_Spot!L62</f>
        <v>21.09</v>
      </c>
      <c r="L62" s="194">
        <f>PPCL_NG!S62+PPCL_Spot!S62+GT_NG!S62+GT_Spot!S62+Bawana_NG!S62+Bawana_RLNG!S62+Bawana_Spot!S62</f>
        <v>21.087820043891735</v>
      </c>
      <c r="M62" s="195">
        <f t="shared" si="3"/>
        <v>2.1799561082644914E-3</v>
      </c>
      <c r="N62" s="194">
        <f>PPCL_NG!M62+PPCL_Spot!M62+GT_NG!M62+GT_Spot!M62+Bawana_NG!M62+Bawana_RLNG!M62+Bawana_Spot!M62</f>
        <v>66.03</v>
      </c>
      <c r="O62" s="194">
        <f>PPCL_NG!T62+PPCL_Spot!T62+GT_NG!T62+GT_Spot!T62+Bawana_NG!T62+Bawana_RLNG!T62+Bawana_Spot!T62</f>
        <v>66.018910021945871</v>
      </c>
      <c r="P62" s="195">
        <f t="shared" si="4"/>
        <v>1.1089978054130256E-2</v>
      </c>
      <c r="Q62" s="195">
        <f t="shared" si="5"/>
        <v>4.0000000000006253E-2</v>
      </c>
    </row>
    <row r="63" spans="1:17">
      <c r="A63" s="34" t="s">
        <v>105</v>
      </c>
      <c r="B63" s="194">
        <f>PPCL_NG!I63+PPCL_Spot!I63+GT_NG!I63+GT_Spot!I63+Bawana_NG!I63+Bawana_RLNG!I63+Bawana_Spot!I63</f>
        <v>96.460000000000008</v>
      </c>
      <c r="C63" s="194">
        <f>PPCL_NG!P63+PPCL_Spot!P63+GT_NG!P63+GT_Spot!P63+Bawana_NG!P63+Bawana_RLNG!P63+Bawana_Spot!P63</f>
        <v>96.441078208048594</v>
      </c>
      <c r="D63" s="195">
        <f t="shared" si="0"/>
        <v>1.8921791951413525E-2</v>
      </c>
      <c r="E63" s="194">
        <f>PPCL_NG!J63+PPCL_Spot!J63+GT_NG!J63+GT_Spot!J63+Bawana_NG!J63+Bawana_RLNG!J63+Bawana_Spot!J63</f>
        <v>53.75</v>
      </c>
      <c r="F63" s="194">
        <f>PPCL_NG!Q63+PPCL_Spot!Q63+GT_NG!Q63+GT_Spot!Q63+Bawana_NG!Q63+Bawana_RLNG!Q63+Bawana_Spot!Q63</f>
        <v>53.741829916476838</v>
      </c>
      <c r="G63" s="195">
        <f t="shared" si="1"/>
        <v>8.1700835231615088E-3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5.84</v>
      </c>
      <c r="J63" s="195">
        <f t="shared" si="2"/>
        <v>0</v>
      </c>
      <c r="K63" s="194">
        <f>PPCL_NG!L63+PPCL_Spot!L63+GT_NG!L63+GT_Spot!L63+Bawana_NG!L63+Bawana_RLNG!L63+Bawana_Spot!L63</f>
        <v>21.09</v>
      </c>
      <c r="L63" s="194">
        <f>PPCL_NG!S63+PPCL_Spot!S63+GT_NG!S63+GT_Spot!S63+Bawana_NG!S63+Bawana_RLNG!S63+Bawana_Spot!S63</f>
        <v>21.087737281700836</v>
      </c>
      <c r="M63" s="195">
        <f t="shared" si="3"/>
        <v>2.2627182991641348E-3</v>
      </c>
      <c r="N63" s="194">
        <f>PPCL_NG!M63+PPCL_Spot!M63+GT_NG!M63+GT_Spot!M63+Bawana_NG!M63+Bawana_RLNG!M63+Bawana_Spot!M63</f>
        <v>65.460000000000008</v>
      </c>
      <c r="O63" s="194">
        <f>PPCL_NG!T63+PPCL_Spot!T63+GT_NG!T63+GT_Spot!T63+Bawana_NG!T63+Bawana_RLNG!T63+Bawana_Spot!T63</f>
        <v>65.449354593773734</v>
      </c>
      <c r="P63" s="195">
        <f t="shared" si="4"/>
        <v>1.064540622627419E-2</v>
      </c>
      <c r="Q63" s="195">
        <f t="shared" si="5"/>
        <v>4.0000000000013358E-2</v>
      </c>
    </row>
    <row r="64" spans="1:17">
      <c r="A64" s="34" t="s">
        <v>106</v>
      </c>
      <c r="B64" s="194">
        <f>PPCL_NG!I64+PPCL_Spot!I64+GT_NG!I64+GT_Spot!I64+Bawana_NG!I64+Bawana_RLNG!I64+Bawana_Spot!I64</f>
        <v>96.460000000000008</v>
      </c>
      <c r="C64" s="194">
        <f>PPCL_NG!P64+PPCL_Spot!P64+GT_NG!P64+GT_Spot!P64+Bawana_NG!P64+Bawana_RLNG!P64+Bawana_Spot!P64</f>
        <v>96.441078208048594</v>
      </c>
      <c r="D64" s="195">
        <f t="shared" si="0"/>
        <v>1.8921791951413525E-2</v>
      </c>
      <c r="E64" s="194">
        <f>PPCL_NG!J64+PPCL_Spot!J64+GT_NG!J64+GT_Spot!J64+Bawana_NG!J64+Bawana_RLNG!J64+Bawana_Spot!J64</f>
        <v>53.75</v>
      </c>
      <c r="F64" s="194">
        <f>PPCL_NG!Q64+PPCL_Spot!Q64+GT_NG!Q64+GT_Spot!Q64+Bawana_NG!Q64+Bawana_RLNG!Q64+Bawana_Spot!Q64</f>
        <v>53.741829916476838</v>
      </c>
      <c r="G64" s="195">
        <f t="shared" si="1"/>
        <v>8.1700835231615088E-3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5.84</v>
      </c>
      <c r="J64" s="195">
        <f t="shared" si="2"/>
        <v>0</v>
      </c>
      <c r="K64" s="194">
        <f>PPCL_NG!L64+PPCL_Spot!L64+GT_NG!L64+GT_Spot!L64+Bawana_NG!L64+Bawana_RLNG!L64+Bawana_Spot!L64</f>
        <v>21.09</v>
      </c>
      <c r="L64" s="194">
        <f>PPCL_NG!S64+PPCL_Spot!S64+GT_NG!S64+GT_Spot!S64+Bawana_NG!S64+Bawana_RLNG!S64+Bawana_Spot!S64</f>
        <v>21.087737281700836</v>
      </c>
      <c r="M64" s="195">
        <f t="shared" si="3"/>
        <v>2.2627182991641348E-3</v>
      </c>
      <c r="N64" s="194">
        <f>PPCL_NG!M64+PPCL_Spot!M64+GT_NG!M64+GT_Spot!M64+Bawana_NG!M64+Bawana_RLNG!M64+Bawana_Spot!M64</f>
        <v>65.460000000000008</v>
      </c>
      <c r="O64" s="194">
        <f>PPCL_NG!T64+PPCL_Spot!T64+GT_NG!T64+GT_Spot!T64+Bawana_NG!T64+Bawana_RLNG!T64+Bawana_Spot!T64</f>
        <v>65.449354593773734</v>
      </c>
      <c r="P64" s="195">
        <f t="shared" si="4"/>
        <v>1.064540622627419E-2</v>
      </c>
      <c r="Q64" s="195">
        <f t="shared" si="5"/>
        <v>4.0000000000013358E-2</v>
      </c>
    </row>
    <row r="65" spans="1:17">
      <c r="A65" s="34" t="s">
        <v>107</v>
      </c>
      <c r="B65" s="194">
        <f>PPCL_NG!I65+PPCL_Spot!I65+GT_NG!I65+GT_Spot!I65+Bawana_NG!I65+Bawana_RLNG!I65+Bawana_Spot!I65</f>
        <v>96.460000000000008</v>
      </c>
      <c r="C65" s="194">
        <f>PPCL_NG!P65+PPCL_Spot!P65+GT_NG!P65+GT_Spot!P65+Bawana_NG!P65+Bawana_RLNG!P65+Bawana_Spot!P65</f>
        <v>96.441078208048594</v>
      </c>
      <c r="D65" s="195">
        <f t="shared" si="0"/>
        <v>1.8921791951413525E-2</v>
      </c>
      <c r="E65" s="194">
        <f>PPCL_NG!J65+PPCL_Spot!J65+GT_NG!J65+GT_Spot!J65+Bawana_NG!J65+Bawana_RLNG!J65+Bawana_Spot!J65</f>
        <v>53.75</v>
      </c>
      <c r="F65" s="194">
        <f>PPCL_NG!Q65+PPCL_Spot!Q65+GT_NG!Q65+GT_Spot!Q65+Bawana_NG!Q65+Bawana_RLNG!Q65+Bawana_Spot!Q65</f>
        <v>53.741829916476838</v>
      </c>
      <c r="G65" s="195">
        <f t="shared" si="1"/>
        <v>8.1700835231615088E-3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5.84</v>
      </c>
      <c r="J65" s="195">
        <f t="shared" si="2"/>
        <v>0</v>
      </c>
      <c r="K65" s="194">
        <f>PPCL_NG!L65+PPCL_Spot!L65+GT_NG!L65+GT_Spot!L65+Bawana_NG!L65+Bawana_RLNG!L65+Bawana_Spot!L65</f>
        <v>21.09</v>
      </c>
      <c r="L65" s="194">
        <f>PPCL_NG!S65+PPCL_Spot!S65+GT_NG!S65+GT_Spot!S65+Bawana_NG!S65+Bawana_RLNG!S65+Bawana_Spot!S65</f>
        <v>21.087737281700836</v>
      </c>
      <c r="M65" s="195">
        <f t="shared" si="3"/>
        <v>2.2627182991641348E-3</v>
      </c>
      <c r="N65" s="194">
        <f>PPCL_NG!M65+PPCL_Spot!M65+GT_NG!M65+GT_Spot!M65+Bawana_NG!M65+Bawana_RLNG!M65+Bawana_Spot!M65</f>
        <v>65.460000000000008</v>
      </c>
      <c r="O65" s="194">
        <f>PPCL_NG!T65+PPCL_Spot!T65+GT_NG!T65+GT_Spot!T65+Bawana_NG!T65+Bawana_RLNG!T65+Bawana_Spot!T65</f>
        <v>65.449354593773734</v>
      </c>
      <c r="P65" s="195">
        <f t="shared" si="4"/>
        <v>1.064540622627419E-2</v>
      </c>
      <c r="Q65" s="195">
        <f t="shared" si="5"/>
        <v>4.0000000000013358E-2</v>
      </c>
    </row>
    <row r="66" spans="1:17">
      <c r="A66" s="34" t="s">
        <v>108</v>
      </c>
      <c r="B66" s="194">
        <f>PPCL_NG!I66+PPCL_Spot!I66+GT_NG!I66+GT_Spot!I66+Bawana_NG!I66+Bawana_RLNG!I66+Bawana_Spot!I66</f>
        <v>96.460000000000008</v>
      </c>
      <c r="C66" s="194">
        <f>PPCL_NG!P66+PPCL_Spot!P66+GT_NG!P66+GT_Spot!P66+Bawana_NG!P66+Bawana_RLNG!P66+Bawana_Spot!P66</f>
        <v>96.441078208048594</v>
      </c>
      <c r="D66" s="195">
        <f t="shared" si="0"/>
        <v>1.8921791951413525E-2</v>
      </c>
      <c r="E66" s="194">
        <f>PPCL_NG!J66+PPCL_Spot!J66+GT_NG!J66+GT_Spot!J66+Bawana_NG!J66+Bawana_RLNG!J66+Bawana_Spot!J66</f>
        <v>53.75</v>
      </c>
      <c r="F66" s="194">
        <f>PPCL_NG!Q66+PPCL_Spot!Q66+GT_NG!Q66+GT_Spot!Q66+Bawana_NG!Q66+Bawana_RLNG!Q66+Bawana_Spot!Q66</f>
        <v>53.741829916476838</v>
      </c>
      <c r="G66" s="195">
        <f t="shared" si="1"/>
        <v>8.1700835231615088E-3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5.84</v>
      </c>
      <c r="J66" s="195">
        <f t="shared" si="2"/>
        <v>0</v>
      </c>
      <c r="K66" s="194">
        <f>PPCL_NG!L66+PPCL_Spot!L66+GT_NG!L66+GT_Spot!L66+Bawana_NG!L66+Bawana_RLNG!L66+Bawana_Spot!L66</f>
        <v>21.09</v>
      </c>
      <c r="L66" s="194">
        <f>PPCL_NG!S66+PPCL_Spot!S66+GT_NG!S66+GT_Spot!S66+Bawana_NG!S66+Bawana_RLNG!S66+Bawana_Spot!S66</f>
        <v>21.087737281700836</v>
      </c>
      <c r="M66" s="195">
        <f t="shared" si="3"/>
        <v>2.2627182991641348E-3</v>
      </c>
      <c r="N66" s="194">
        <f>PPCL_NG!M66+PPCL_Spot!M66+GT_NG!M66+GT_Spot!M66+Bawana_NG!M66+Bawana_RLNG!M66+Bawana_Spot!M66</f>
        <v>65.460000000000008</v>
      </c>
      <c r="O66" s="194">
        <f>PPCL_NG!T66+PPCL_Spot!T66+GT_NG!T66+GT_Spot!T66+Bawana_NG!T66+Bawana_RLNG!T66+Bawana_Spot!T66</f>
        <v>65.449354593773734</v>
      </c>
      <c r="P66" s="195">
        <f t="shared" si="4"/>
        <v>1.064540622627419E-2</v>
      </c>
      <c r="Q66" s="195">
        <f t="shared" si="5"/>
        <v>4.0000000000013358E-2</v>
      </c>
    </row>
    <row r="67" spans="1:17">
      <c r="A67" s="34" t="s">
        <v>109</v>
      </c>
      <c r="B67" s="194">
        <f>PPCL_NG!I67+PPCL_Spot!I67+GT_NG!I67+GT_Spot!I67+Bawana_NG!I67+Bawana_RLNG!I67+Bawana_Spot!I67</f>
        <v>96.460000000000008</v>
      </c>
      <c r="C67" s="194">
        <f>PPCL_NG!P67+PPCL_Spot!P67+GT_NG!P67+GT_Spot!P67+Bawana_NG!P67+Bawana_RLNG!P67+Bawana_Spot!P67</f>
        <v>96.445050876116738</v>
      </c>
      <c r="D67" s="195">
        <f t="shared" ref="D67:D99" si="6">B67-C67</f>
        <v>1.4949123883269522E-2</v>
      </c>
      <c r="E67" s="194">
        <f>PPCL_NG!J67+PPCL_Spot!J67+GT_NG!J67+GT_Spot!J67+Bawana_NG!J67+Bawana_RLNG!J67+Bawana_Spot!J67</f>
        <v>52.720000000000006</v>
      </c>
      <c r="F67" s="194">
        <f>PPCL_NG!Q67+PPCL_Spot!Q67+GT_NG!Q67+GT_Spot!Q67+Bawana_NG!Q67+Bawana_RLNG!Q67+Bawana_Spot!Q67</f>
        <v>52.714078953748015</v>
      </c>
      <c r="G67" s="195">
        <f t="shared" ref="G67:G99" si="7">E67-F67</f>
        <v>5.9210462519914131E-3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5.84</v>
      </c>
      <c r="J67" s="195">
        <f t="shared" ref="J67:J99" si="8">H67-I67</f>
        <v>0</v>
      </c>
      <c r="K67" s="194">
        <f>PPCL_NG!L67+PPCL_Spot!L67+GT_NG!L67+GT_Spot!L67+Bawana_NG!L67+Bawana_RLNG!L67+Bawana_Spot!L67</f>
        <v>24.49</v>
      </c>
      <c r="L67" s="194">
        <f>PPCL_NG!S67+PPCL_Spot!S67+GT_NG!S67+GT_Spot!S67+Bawana_NG!S67+Bawana_RLNG!S67+Bawana_Spot!S67</f>
        <v>24.488797696851663</v>
      </c>
      <c r="M67" s="195">
        <f t="shared" ref="M67:M99" si="9">K67-L67</f>
        <v>1.2023031483359148E-3</v>
      </c>
      <c r="N67" s="194">
        <f>PPCL_NG!M67+PPCL_Spot!M67+GT_NG!M67+GT_Spot!M67+Bawana_NG!M67+Bawana_RLNG!M67+Bawana_Spot!M67</f>
        <v>64.22</v>
      </c>
      <c r="O67" s="194">
        <f>PPCL_NG!T67+PPCL_Spot!T67+GT_NG!T67+GT_Spot!T67+Bawana_NG!T67+Bawana_RLNG!T67+Bawana_Spot!T67</f>
        <v>64.212072473283541</v>
      </c>
      <c r="P67" s="195">
        <f t="shared" ref="P67:P99" si="10">N67-O67</f>
        <v>7.927526716457578E-3</v>
      </c>
      <c r="Q67" s="195">
        <f t="shared" si="5"/>
        <v>3.0000000000054428E-2</v>
      </c>
    </row>
    <row r="68" spans="1:17">
      <c r="A68" s="34" t="s">
        <v>110</v>
      </c>
      <c r="B68" s="194">
        <f>PPCL_NG!I68+PPCL_Spot!I68+GT_NG!I68+GT_Spot!I68+Bawana_NG!I68+Bawana_RLNG!I68+Bawana_Spot!I68</f>
        <v>96.460000000000008</v>
      </c>
      <c r="C68" s="194">
        <f>PPCL_NG!P68+PPCL_Spot!P68+GT_NG!P68+GT_Spot!P68+Bawana_NG!P68+Bawana_RLNG!P68+Bawana_Spot!P68</f>
        <v>96.445050876116738</v>
      </c>
      <c r="D68" s="195">
        <f t="shared" si="6"/>
        <v>1.4949123883269522E-2</v>
      </c>
      <c r="E68" s="194">
        <f>PPCL_NG!J68+PPCL_Spot!J68+GT_NG!J68+GT_Spot!J68+Bawana_NG!J68+Bawana_RLNG!J68+Bawana_Spot!J68</f>
        <v>52.720000000000006</v>
      </c>
      <c r="F68" s="194">
        <f>PPCL_NG!Q68+PPCL_Spot!Q68+GT_NG!Q68+GT_Spot!Q68+Bawana_NG!Q68+Bawana_RLNG!Q68+Bawana_Spot!Q68</f>
        <v>52.714078953748015</v>
      </c>
      <c r="G68" s="195">
        <f t="shared" si="7"/>
        <v>5.9210462519914131E-3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5.84</v>
      </c>
      <c r="J68" s="195">
        <f t="shared" si="8"/>
        <v>0</v>
      </c>
      <c r="K68" s="194">
        <f>PPCL_NG!L68+PPCL_Spot!L68+GT_NG!L68+GT_Spot!L68+Bawana_NG!L68+Bawana_RLNG!L68+Bawana_Spot!L68</f>
        <v>24.49</v>
      </c>
      <c r="L68" s="194">
        <f>PPCL_NG!S68+PPCL_Spot!S68+GT_NG!S68+GT_Spot!S68+Bawana_NG!S68+Bawana_RLNG!S68+Bawana_Spot!S68</f>
        <v>24.488797696851663</v>
      </c>
      <c r="M68" s="195">
        <f t="shared" si="9"/>
        <v>1.2023031483359148E-3</v>
      </c>
      <c r="N68" s="194">
        <f>PPCL_NG!M68+PPCL_Spot!M68+GT_NG!M68+GT_Spot!M68+Bawana_NG!M68+Bawana_RLNG!M68+Bawana_Spot!M68</f>
        <v>64.22</v>
      </c>
      <c r="O68" s="194">
        <f>PPCL_NG!T68+PPCL_Spot!T68+GT_NG!T68+GT_Spot!T68+Bawana_NG!T68+Bawana_RLNG!T68+Bawana_Spot!T68</f>
        <v>64.212072473283541</v>
      </c>
      <c r="P68" s="195">
        <f t="shared" si="10"/>
        <v>7.927526716457578E-3</v>
      </c>
      <c r="Q68" s="195">
        <f t="shared" ref="Q68:Q99" si="11">D68+G68+J68+M68+P68</f>
        <v>3.0000000000054428E-2</v>
      </c>
    </row>
    <row r="69" spans="1:17">
      <c r="A69" s="34" t="s">
        <v>111</v>
      </c>
      <c r="B69" s="194">
        <f>PPCL_NG!I69+PPCL_Spot!I69+GT_NG!I69+GT_Spot!I69+Bawana_NG!I69+Bawana_RLNG!I69+Bawana_Spot!I69</f>
        <v>96.460000000000008</v>
      </c>
      <c r="C69" s="194">
        <f>PPCL_NG!P69+PPCL_Spot!P69+GT_NG!P69+GT_Spot!P69+Bawana_NG!P69+Bawana_RLNG!P69+Bawana_Spot!P69</f>
        <v>96.445050876116738</v>
      </c>
      <c r="D69" s="195">
        <f t="shared" si="6"/>
        <v>1.4949123883269522E-2</v>
      </c>
      <c r="E69" s="194">
        <f>PPCL_NG!J69+PPCL_Spot!J69+GT_NG!J69+GT_Spot!J69+Bawana_NG!J69+Bawana_RLNG!J69+Bawana_Spot!J69</f>
        <v>52.720000000000006</v>
      </c>
      <c r="F69" s="194">
        <f>PPCL_NG!Q69+PPCL_Spot!Q69+GT_NG!Q69+GT_Spot!Q69+Bawana_NG!Q69+Bawana_RLNG!Q69+Bawana_Spot!Q69</f>
        <v>52.714078953748015</v>
      </c>
      <c r="G69" s="195">
        <f t="shared" si="7"/>
        <v>5.9210462519914131E-3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5.84</v>
      </c>
      <c r="J69" s="195">
        <f t="shared" si="8"/>
        <v>0</v>
      </c>
      <c r="K69" s="194">
        <f>PPCL_NG!L69+PPCL_Spot!L69+GT_NG!L69+GT_Spot!L69+Bawana_NG!L69+Bawana_RLNG!L69+Bawana_Spot!L69</f>
        <v>24.49</v>
      </c>
      <c r="L69" s="194">
        <f>PPCL_NG!S69+PPCL_Spot!S69+GT_NG!S69+GT_Spot!S69+Bawana_NG!S69+Bawana_RLNG!S69+Bawana_Spot!S69</f>
        <v>24.488797696851663</v>
      </c>
      <c r="M69" s="195">
        <f t="shared" si="9"/>
        <v>1.2023031483359148E-3</v>
      </c>
      <c r="N69" s="194">
        <f>PPCL_NG!M69+PPCL_Spot!M69+GT_NG!M69+GT_Spot!M69+Bawana_NG!M69+Bawana_RLNG!M69+Bawana_Spot!M69</f>
        <v>64.22</v>
      </c>
      <c r="O69" s="194">
        <f>PPCL_NG!T69+PPCL_Spot!T69+GT_NG!T69+GT_Spot!T69+Bawana_NG!T69+Bawana_RLNG!T69+Bawana_Spot!T69</f>
        <v>64.212072473283541</v>
      </c>
      <c r="P69" s="195">
        <f t="shared" si="10"/>
        <v>7.927526716457578E-3</v>
      </c>
      <c r="Q69" s="195">
        <f t="shared" si="11"/>
        <v>3.0000000000054428E-2</v>
      </c>
    </row>
    <row r="70" spans="1:17">
      <c r="A70" s="34" t="s">
        <v>112</v>
      </c>
      <c r="B70" s="194">
        <f>PPCL_NG!I70+PPCL_Spot!I70+GT_NG!I70+GT_Spot!I70+Bawana_NG!I70+Bawana_RLNG!I70+Bawana_Spot!I70</f>
        <v>96.460000000000008</v>
      </c>
      <c r="C70" s="194">
        <f>PPCL_NG!P70+PPCL_Spot!P70+GT_NG!P70+GT_Spot!P70+Bawana_NG!P70+Bawana_RLNG!P70+Bawana_Spot!P70</f>
        <v>96.437385088681708</v>
      </c>
      <c r="D70" s="195">
        <f t="shared" si="6"/>
        <v>2.2614911318299846E-2</v>
      </c>
      <c r="E70" s="194">
        <f>PPCL_NG!J70+PPCL_Spot!J70+GT_NG!J70+GT_Spot!J70+Bawana_NG!J70+Bawana_RLNG!J70+Bawana_Spot!J70</f>
        <v>50.38</v>
      </c>
      <c r="F70" s="194">
        <f>PPCL_NG!Q70+PPCL_Spot!Q70+GT_NG!Q70+GT_Spot!Q70+Bawana_NG!Q70+Bawana_RLNG!Q70+Bawana_Spot!Q70</f>
        <v>50.36985145967315</v>
      </c>
      <c r="G70" s="195">
        <f t="shared" si="7"/>
        <v>1.014854032685264E-2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5.8397432402725871</v>
      </c>
      <c r="J70" s="195">
        <f t="shared" si="8"/>
        <v>2.5675972741279196E-4</v>
      </c>
      <c r="K70" s="194">
        <f>PPCL_NG!L70+PPCL_Spot!L70+GT_NG!L70+GT_Spot!L70+Bawana_NG!L70+Bawana_RLNG!L70+Bawana_Spot!L70</f>
        <v>24.49</v>
      </c>
      <c r="L70" s="194">
        <f>PPCL_NG!S70+PPCL_Spot!S70+GT_NG!S70+GT_Spot!S70+Bawana_NG!S70+Bawana_RLNG!S70+Bawana_Spot!S70</f>
        <v>24.486726070445613</v>
      </c>
      <c r="M70" s="195">
        <f t="shared" si="9"/>
        <v>3.2739295543855462E-3</v>
      </c>
      <c r="N70" s="194">
        <f>PPCL_NG!M70+PPCL_Spot!M70+GT_NG!M70+GT_Spot!M70+Bawana_NG!M70+Bawana_RLNG!M70+Bawana_Spot!M70</f>
        <v>76.62</v>
      </c>
      <c r="O70" s="194">
        <f>PPCL_NG!T70+PPCL_Spot!T70+GT_NG!T70+GT_Spot!T70+Bawana_NG!T70+Bawana_RLNG!T70+Bawana_Spot!T70</f>
        <v>76.606294140926948</v>
      </c>
      <c r="P70" s="195">
        <f t="shared" si="10"/>
        <v>1.3705859073056104E-2</v>
      </c>
      <c r="Q70" s="195">
        <f t="shared" si="11"/>
        <v>5.0000000000006928E-2</v>
      </c>
    </row>
    <row r="71" spans="1:17">
      <c r="A71" s="34" t="s">
        <v>113</v>
      </c>
      <c r="B71" s="194">
        <f>PPCL_NG!I71+PPCL_Spot!I71+GT_NG!I71+GT_Spot!I71+Bawana_NG!I71+Bawana_RLNG!I71+Bawana_Spot!I71</f>
        <v>96.460000000000008</v>
      </c>
      <c r="C71" s="194">
        <f>PPCL_NG!P71+PPCL_Spot!P71+GT_NG!P71+GT_Spot!P71+Bawana_NG!P71+Bawana_RLNG!P71+Bawana_Spot!P71</f>
        <v>96.438271028941642</v>
      </c>
      <c r="D71" s="195">
        <f t="shared" si="6"/>
        <v>2.1728971058365687E-2</v>
      </c>
      <c r="E71" s="194">
        <f>PPCL_NG!J71+PPCL_Spot!J71+GT_NG!J71+GT_Spot!J71+Bawana_NG!J71+Bawana_RLNG!J71+Bawana_Spot!J71</f>
        <v>63.410000000000004</v>
      </c>
      <c r="F71" s="194">
        <f>PPCL_NG!Q71+PPCL_Spot!Q71+GT_NG!Q71+GT_Spot!Q71+Bawana_NG!Q71+Bawana_RLNG!Q71+Bawana_Spot!Q71</f>
        <v>63.399100134131416</v>
      </c>
      <c r="G71" s="195">
        <f t="shared" si="7"/>
        <v>1.089986586858771E-2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5.8397567173505518</v>
      </c>
      <c r="J71" s="195">
        <f t="shared" si="8"/>
        <v>2.4328264944806222E-4</v>
      </c>
      <c r="K71" s="194">
        <f>PPCL_NG!L71+PPCL_Spot!L71+GT_NG!L71+GT_Spot!L71+Bawana_NG!L71+Bawana_RLNG!L71+Bawana_Spot!L71</f>
        <v>24.49</v>
      </c>
      <c r="L71" s="194">
        <f>PPCL_NG!S71+PPCL_Spot!S71+GT_NG!S71+GT_Spot!S71+Bawana_NG!S71+Bawana_RLNG!S71+Bawana_Spot!S71</f>
        <v>24.486861910169594</v>
      </c>
      <c r="M71" s="195">
        <f t="shared" si="9"/>
        <v>3.1380898304043114E-3</v>
      </c>
      <c r="N71" s="194">
        <f>PPCL_NG!M71+PPCL_Spot!M71+GT_NG!M71+GT_Spot!M71+Bawana_NG!M71+Bawana_RLNG!M71+Bawana_Spot!M71</f>
        <v>77.19</v>
      </c>
      <c r="O71" s="194">
        <f>PPCL_NG!T71+PPCL_Spot!T71+GT_NG!T71+GT_Spot!T71+Bawana_NG!T71+Bawana_RLNG!T71+Bawana_Spot!T71</f>
        <v>77.176010209406812</v>
      </c>
      <c r="P71" s="195">
        <f t="shared" si="10"/>
        <v>1.3989790593186058E-2</v>
      </c>
      <c r="Q71" s="195">
        <f t="shared" si="11"/>
        <v>4.9999999999991829E-2</v>
      </c>
    </row>
    <row r="72" spans="1:17">
      <c r="A72" s="34" t="s">
        <v>114</v>
      </c>
      <c r="B72" s="194">
        <f>PPCL_NG!I72+PPCL_Spot!I72+GT_NG!I72+GT_Spot!I72+Bawana_NG!I72+Bawana_RLNG!I72+Bawana_Spot!I72</f>
        <v>96.460000000000008</v>
      </c>
      <c r="C72" s="194">
        <f>PPCL_NG!P72+PPCL_Spot!P72+GT_NG!P72+GT_Spot!P72+Bawana_NG!P72+Bawana_RLNG!P72+Bawana_Spot!P72</f>
        <v>96.438271028941642</v>
      </c>
      <c r="D72" s="195">
        <f t="shared" si="6"/>
        <v>2.1728971058365687E-2</v>
      </c>
      <c r="E72" s="194">
        <f>PPCL_NG!J72+PPCL_Spot!J72+GT_NG!J72+GT_Spot!J72+Bawana_NG!J72+Bawana_RLNG!J72+Bawana_Spot!J72</f>
        <v>63.410000000000004</v>
      </c>
      <c r="F72" s="194">
        <f>PPCL_NG!Q72+PPCL_Spot!Q72+GT_NG!Q72+GT_Spot!Q72+Bawana_NG!Q72+Bawana_RLNG!Q72+Bawana_Spot!Q72</f>
        <v>63.399100134131416</v>
      </c>
      <c r="G72" s="195">
        <f t="shared" si="7"/>
        <v>1.089986586858771E-2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5.8397567173505518</v>
      </c>
      <c r="J72" s="195">
        <f t="shared" si="8"/>
        <v>2.4328264944806222E-4</v>
      </c>
      <c r="K72" s="194">
        <f>PPCL_NG!L72+PPCL_Spot!L72+GT_NG!L72+GT_Spot!L72+Bawana_NG!L72+Bawana_RLNG!L72+Bawana_Spot!L72</f>
        <v>24.49</v>
      </c>
      <c r="L72" s="194">
        <f>PPCL_NG!S72+PPCL_Spot!S72+GT_NG!S72+GT_Spot!S72+Bawana_NG!S72+Bawana_RLNG!S72+Bawana_Spot!S72</f>
        <v>24.486861910169594</v>
      </c>
      <c r="M72" s="195">
        <f t="shared" si="9"/>
        <v>3.1380898304043114E-3</v>
      </c>
      <c r="N72" s="194">
        <f>PPCL_NG!M72+PPCL_Spot!M72+GT_NG!M72+GT_Spot!M72+Bawana_NG!M72+Bawana_RLNG!M72+Bawana_Spot!M72</f>
        <v>77.19</v>
      </c>
      <c r="O72" s="194">
        <f>PPCL_NG!T72+PPCL_Spot!T72+GT_NG!T72+GT_Spot!T72+Bawana_NG!T72+Bawana_RLNG!T72+Bawana_Spot!T72</f>
        <v>77.176010209406812</v>
      </c>
      <c r="P72" s="195">
        <f t="shared" si="10"/>
        <v>1.3989790593186058E-2</v>
      </c>
      <c r="Q72" s="195">
        <f t="shared" si="11"/>
        <v>4.9999999999991829E-2</v>
      </c>
    </row>
    <row r="73" spans="1:17">
      <c r="A73" s="34" t="s">
        <v>115</v>
      </c>
      <c r="B73" s="194">
        <f>PPCL_NG!I73+PPCL_Spot!I73+GT_NG!I73+GT_Spot!I73+Bawana_NG!I73+Bawana_RLNG!I73+Bawana_Spot!I73</f>
        <v>96.460000000000008</v>
      </c>
      <c r="C73" s="194">
        <f>PPCL_NG!P73+PPCL_Spot!P73+GT_NG!P73+GT_Spot!P73+Bawana_NG!P73+Bawana_RLNG!P73+Bawana_Spot!P73</f>
        <v>96.438271028941642</v>
      </c>
      <c r="D73" s="195">
        <f t="shared" si="6"/>
        <v>2.1728971058365687E-2</v>
      </c>
      <c r="E73" s="194">
        <f>PPCL_NG!J73+PPCL_Spot!J73+GT_NG!J73+GT_Spot!J73+Bawana_NG!J73+Bawana_RLNG!J73+Bawana_Spot!J73</f>
        <v>63.410000000000004</v>
      </c>
      <c r="F73" s="194">
        <f>PPCL_NG!Q73+PPCL_Spot!Q73+GT_NG!Q73+GT_Spot!Q73+Bawana_NG!Q73+Bawana_RLNG!Q73+Bawana_Spot!Q73</f>
        <v>63.399100134131416</v>
      </c>
      <c r="G73" s="195">
        <f t="shared" si="7"/>
        <v>1.089986586858771E-2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5.8397567173505518</v>
      </c>
      <c r="J73" s="195">
        <f t="shared" si="8"/>
        <v>2.4328264944806222E-4</v>
      </c>
      <c r="K73" s="194">
        <f>PPCL_NG!L73+PPCL_Spot!L73+GT_NG!L73+GT_Spot!L73+Bawana_NG!L73+Bawana_RLNG!L73+Bawana_Spot!L73</f>
        <v>24.49</v>
      </c>
      <c r="L73" s="194">
        <f>PPCL_NG!S73+PPCL_Spot!S73+GT_NG!S73+GT_Spot!S73+Bawana_NG!S73+Bawana_RLNG!S73+Bawana_Spot!S73</f>
        <v>24.486861910169594</v>
      </c>
      <c r="M73" s="195">
        <f t="shared" si="9"/>
        <v>3.1380898304043114E-3</v>
      </c>
      <c r="N73" s="194">
        <f>PPCL_NG!M73+PPCL_Spot!M73+GT_NG!M73+GT_Spot!M73+Bawana_NG!M73+Bawana_RLNG!M73+Bawana_Spot!M73</f>
        <v>77.19</v>
      </c>
      <c r="O73" s="194">
        <f>PPCL_NG!T73+PPCL_Spot!T73+GT_NG!T73+GT_Spot!T73+Bawana_NG!T73+Bawana_RLNG!T73+Bawana_Spot!T73</f>
        <v>77.176010209406812</v>
      </c>
      <c r="P73" s="195">
        <f t="shared" si="10"/>
        <v>1.3989790593186058E-2</v>
      </c>
      <c r="Q73" s="195">
        <f t="shared" si="11"/>
        <v>4.9999999999991829E-2</v>
      </c>
    </row>
    <row r="74" spans="1:17">
      <c r="A74" s="34" t="s">
        <v>116</v>
      </c>
      <c r="B74" s="194">
        <f>PPCL_NG!I74+PPCL_Spot!I74+GT_NG!I74+GT_Spot!I74+Bawana_NG!I74+Bawana_RLNG!I74+Bawana_Spot!I74</f>
        <v>96.460000000000008</v>
      </c>
      <c r="C74" s="194">
        <f>PPCL_NG!P74+PPCL_Spot!P74+GT_NG!P74+GT_Spot!P74+Bawana_NG!P74+Bawana_RLNG!P74+Bawana_Spot!P74</f>
        <v>96.438271028941642</v>
      </c>
      <c r="D74" s="195">
        <f t="shared" si="6"/>
        <v>2.1728971058365687E-2</v>
      </c>
      <c r="E74" s="194">
        <f>PPCL_NG!J74+PPCL_Spot!J74+GT_NG!J74+GT_Spot!J74+Bawana_NG!J74+Bawana_RLNG!J74+Bawana_Spot!J74</f>
        <v>63.410000000000004</v>
      </c>
      <c r="F74" s="194">
        <f>PPCL_NG!Q74+PPCL_Spot!Q74+GT_NG!Q74+GT_Spot!Q74+Bawana_NG!Q74+Bawana_RLNG!Q74+Bawana_Spot!Q74</f>
        <v>63.399100134131416</v>
      </c>
      <c r="G74" s="195">
        <f t="shared" si="7"/>
        <v>1.089986586858771E-2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5.8397567173505518</v>
      </c>
      <c r="J74" s="195">
        <f t="shared" si="8"/>
        <v>2.4328264944806222E-4</v>
      </c>
      <c r="K74" s="194">
        <f>PPCL_NG!L74+PPCL_Spot!L74+GT_NG!L74+GT_Spot!L74+Bawana_NG!L74+Bawana_RLNG!L74+Bawana_Spot!L74</f>
        <v>24.49</v>
      </c>
      <c r="L74" s="194">
        <f>PPCL_NG!S74+PPCL_Spot!S74+GT_NG!S74+GT_Spot!S74+Bawana_NG!S74+Bawana_RLNG!S74+Bawana_Spot!S74</f>
        <v>24.486861910169594</v>
      </c>
      <c r="M74" s="195">
        <f t="shared" si="9"/>
        <v>3.1380898304043114E-3</v>
      </c>
      <c r="N74" s="194">
        <f>PPCL_NG!M74+PPCL_Spot!M74+GT_NG!M74+GT_Spot!M74+Bawana_NG!M74+Bawana_RLNG!M74+Bawana_Spot!M74</f>
        <v>77.19</v>
      </c>
      <c r="O74" s="194">
        <f>PPCL_NG!T74+PPCL_Spot!T74+GT_NG!T74+GT_Spot!T74+Bawana_NG!T74+Bawana_RLNG!T74+Bawana_Spot!T74</f>
        <v>77.176010209406812</v>
      </c>
      <c r="P74" s="195">
        <f t="shared" si="10"/>
        <v>1.3989790593186058E-2</v>
      </c>
      <c r="Q74" s="195">
        <f t="shared" si="11"/>
        <v>4.9999999999991829E-2</v>
      </c>
    </row>
    <row r="75" spans="1:17">
      <c r="A75" s="34" t="s">
        <v>117</v>
      </c>
      <c r="B75" s="194">
        <f>PPCL_NG!I75+PPCL_Spot!I75+GT_NG!I75+GT_Spot!I75+Bawana_NG!I75+Bawana_RLNG!I75+Bawana_Spot!I75</f>
        <v>96.460000000000008</v>
      </c>
      <c r="C75" s="194">
        <f>PPCL_NG!P75+PPCL_Spot!P75+GT_NG!P75+GT_Spot!P75+Bawana_NG!P75+Bawana_RLNG!P75+Bawana_Spot!P75</f>
        <v>96.574993779490299</v>
      </c>
      <c r="D75" s="195">
        <f t="shared" si="6"/>
        <v>-0.1149937794902911</v>
      </c>
      <c r="E75" s="194">
        <f>PPCL_NG!J75+PPCL_Spot!J75+GT_NG!J75+GT_Spot!J75+Bawana_NG!J75+Bawana_RLNG!J75+Bawana_Spot!J75</f>
        <v>63.410000000000004</v>
      </c>
      <c r="F75" s="194">
        <f>PPCL_NG!Q75+PPCL_Spot!Q75+GT_NG!Q75+GT_Spot!Q75+Bawana_NG!Q75+Bawana_RLNG!Q75+Bawana_Spot!Q75</f>
        <v>63.462852877364774</v>
      </c>
      <c r="G75" s="195">
        <f t="shared" si="7"/>
        <v>-5.2852877364770734E-2</v>
      </c>
      <c r="H75" s="194">
        <f>PPCL_NG!K75+PPCL_Spot!K75+GT_NG!K75+GT_Spot!K75+Bawana_NG!K75+Bawana_RLNG!K75+Bawana_Spot!K75</f>
        <v>5.84</v>
      </c>
      <c r="I75" s="194">
        <f>PPCL_NG!R75+PPCL_Spot!R75+GT_NG!R75+GT_Spot!R75+Bawana_NG!R75+Bawana_RLNG!R75+Bawana_Spot!R75</f>
        <v>5.8397567173505518</v>
      </c>
      <c r="J75" s="195">
        <f t="shared" si="8"/>
        <v>2.4328264944806222E-4</v>
      </c>
      <c r="K75" s="194">
        <f>PPCL_NG!L75+PPCL_Spot!L75+GT_NG!L75+GT_Spot!L75+Bawana_NG!L75+Bawana_RLNG!L75+Bawana_Spot!L75</f>
        <v>24.49</v>
      </c>
      <c r="L75" s="194">
        <f>PPCL_NG!S75+PPCL_Spot!S75+GT_NG!S75+GT_Spot!S75+Bawana_NG!S75+Bawana_RLNG!S75+Bawana_Spot!S75</f>
        <v>24.503211580981592</v>
      </c>
      <c r="M75" s="195">
        <f t="shared" si="9"/>
        <v>-1.3211580981593585E-2</v>
      </c>
      <c r="N75" s="194">
        <f>PPCL_NG!M75+PPCL_Spot!M75+GT_NG!M75+GT_Spot!M75+Bawana_NG!M75+Bawana_RLNG!M75+Bawana_Spot!M75</f>
        <v>77.19</v>
      </c>
      <c r="O75" s="194">
        <f>PPCL_NG!T75+PPCL_Spot!T75+GT_NG!T75+GT_Spot!T75+Bawana_NG!T75+Bawana_RLNG!T75+Bawana_Spot!T75</f>
        <v>77.25918504481281</v>
      </c>
      <c r="P75" s="195">
        <f t="shared" si="10"/>
        <v>-6.918504481281218E-2</v>
      </c>
      <c r="Q75" s="195">
        <f t="shared" si="11"/>
        <v>-0.25000000000001954</v>
      </c>
    </row>
    <row r="76" spans="1:17">
      <c r="A76" s="34" t="s">
        <v>118</v>
      </c>
      <c r="B76" s="194">
        <f>PPCL_NG!I76+PPCL_Spot!I76+GT_NG!I76+GT_Spot!I76+Bawana_NG!I76+Bawana_RLNG!I76+Bawana_Spot!I76</f>
        <v>96.460000000000008</v>
      </c>
      <c r="C76" s="194">
        <f>PPCL_NG!P76+PPCL_Spot!P76+GT_NG!P76+GT_Spot!P76+Bawana_NG!P76+Bawana_RLNG!P76+Bawana_Spot!P76</f>
        <v>96.574993779490299</v>
      </c>
      <c r="D76" s="195">
        <f t="shared" si="6"/>
        <v>-0.1149937794902911</v>
      </c>
      <c r="E76" s="194">
        <f>PPCL_NG!J76+PPCL_Spot!J76+GT_NG!J76+GT_Spot!J76+Bawana_NG!J76+Bawana_RLNG!J76+Bawana_Spot!J76</f>
        <v>63.410000000000004</v>
      </c>
      <c r="F76" s="194">
        <f>PPCL_NG!Q76+PPCL_Spot!Q76+GT_NG!Q76+GT_Spot!Q76+Bawana_NG!Q76+Bawana_RLNG!Q76+Bawana_Spot!Q76</f>
        <v>63.462852877364774</v>
      </c>
      <c r="G76" s="195">
        <f t="shared" si="7"/>
        <v>-5.2852877364770734E-2</v>
      </c>
      <c r="H76" s="194">
        <f>PPCL_NG!K76+PPCL_Spot!K76+GT_NG!K76+GT_Spot!K76+Bawana_NG!K76+Bawana_RLNG!K76+Bawana_Spot!K76</f>
        <v>5.84</v>
      </c>
      <c r="I76" s="194">
        <f>PPCL_NG!R76+PPCL_Spot!R76+GT_NG!R76+GT_Spot!R76+Bawana_NG!R76+Bawana_RLNG!R76+Bawana_Spot!R76</f>
        <v>5.8397567173505518</v>
      </c>
      <c r="J76" s="195">
        <f t="shared" si="8"/>
        <v>2.4328264944806222E-4</v>
      </c>
      <c r="K76" s="194">
        <f>PPCL_NG!L76+PPCL_Spot!L76+GT_NG!L76+GT_Spot!L76+Bawana_NG!L76+Bawana_RLNG!L76+Bawana_Spot!L76</f>
        <v>24.49</v>
      </c>
      <c r="L76" s="194">
        <f>PPCL_NG!S76+PPCL_Spot!S76+GT_NG!S76+GT_Spot!S76+Bawana_NG!S76+Bawana_RLNG!S76+Bawana_Spot!S76</f>
        <v>24.503211580981592</v>
      </c>
      <c r="M76" s="195">
        <f t="shared" si="9"/>
        <v>-1.3211580981593585E-2</v>
      </c>
      <c r="N76" s="194">
        <f>PPCL_NG!M76+PPCL_Spot!M76+GT_NG!M76+GT_Spot!M76+Bawana_NG!M76+Bawana_RLNG!M76+Bawana_Spot!M76</f>
        <v>77.19</v>
      </c>
      <c r="O76" s="194">
        <f>PPCL_NG!T76+PPCL_Spot!T76+GT_NG!T76+GT_Spot!T76+Bawana_NG!T76+Bawana_RLNG!T76+Bawana_Spot!T76</f>
        <v>77.25918504481281</v>
      </c>
      <c r="P76" s="195">
        <f t="shared" si="10"/>
        <v>-6.918504481281218E-2</v>
      </c>
      <c r="Q76" s="195">
        <f t="shared" si="11"/>
        <v>-0.25000000000001954</v>
      </c>
    </row>
    <row r="77" spans="1:17">
      <c r="A77" s="34" t="s">
        <v>119</v>
      </c>
      <c r="B77" s="194">
        <f>PPCL_NG!I77+PPCL_Spot!I77+GT_NG!I77+GT_Spot!I77+Bawana_NG!I77+Bawana_RLNG!I77+Bawana_Spot!I77</f>
        <v>96.460000000000008</v>
      </c>
      <c r="C77" s="194">
        <f>PPCL_NG!P77+PPCL_Spot!P77+GT_NG!P77+GT_Spot!P77+Bawana_NG!P77+Bawana_RLNG!P77+Bawana_Spot!P77</f>
        <v>96.574993779490299</v>
      </c>
      <c r="D77" s="195">
        <f t="shared" si="6"/>
        <v>-0.1149937794902911</v>
      </c>
      <c r="E77" s="194">
        <f>PPCL_NG!J77+PPCL_Spot!J77+GT_NG!J77+GT_Spot!J77+Bawana_NG!J77+Bawana_RLNG!J77+Bawana_Spot!J77</f>
        <v>63.410000000000004</v>
      </c>
      <c r="F77" s="194">
        <f>PPCL_NG!Q77+PPCL_Spot!Q77+GT_NG!Q77+GT_Spot!Q77+Bawana_NG!Q77+Bawana_RLNG!Q77+Bawana_Spot!Q77</f>
        <v>63.462852877364774</v>
      </c>
      <c r="G77" s="195">
        <f t="shared" si="7"/>
        <v>-5.2852877364770734E-2</v>
      </c>
      <c r="H77" s="194">
        <f>PPCL_NG!K77+PPCL_Spot!K77+GT_NG!K77+GT_Spot!K77+Bawana_NG!K77+Bawana_RLNG!K77+Bawana_Spot!K77</f>
        <v>5.84</v>
      </c>
      <c r="I77" s="194">
        <f>PPCL_NG!R77+PPCL_Spot!R77+GT_NG!R77+GT_Spot!R77+Bawana_NG!R77+Bawana_RLNG!R77+Bawana_Spot!R77</f>
        <v>5.8397567173505518</v>
      </c>
      <c r="J77" s="195">
        <f t="shared" si="8"/>
        <v>2.4328264944806222E-4</v>
      </c>
      <c r="K77" s="194">
        <f>PPCL_NG!L77+PPCL_Spot!L77+GT_NG!L77+GT_Spot!L77+Bawana_NG!L77+Bawana_RLNG!L77+Bawana_Spot!L77</f>
        <v>24.49</v>
      </c>
      <c r="L77" s="194">
        <f>PPCL_NG!S77+PPCL_Spot!S77+GT_NG!S77+GT_Spot!S77+Bawana_NG!S77+Bawana_RLNG!S77+Bawana_Spot!S77</f>
        <v>24.503211580981592</v>
      </c>
      <c r="M77" s="195">
        <f t="shared" si="9"/>
        <v>-1.3211580981593585E-2</v>
      </c>
      <c r="N77" s="194">
        <f>PPCL_NG!M77+PPCL_Spot!M77+GT_NG!M77+GT_Spot!M77+Bawana_NG!M77+Bawana_RLNG!M77+Bawana_Spot!M77</f>
        <v>77.19</v>
      </c>
      <c r="O77" s="194">
        <f>PPCL_NG!T77+PPCL_Spot!T77+GT_NG!T77+GT_Spot!T77+Bawana_NG!T77+Bawana_RLNG!T77+Bawana_Spot!T77</f>
        <v>77.25918504481281</v>
      </c>
      <c r="P77" s="195">
        <f t="shared" si="10"/>
        <v>-6.918504481281218E-2</v>
      </c>
      <c r="Q77" s="195">
        <f t="shared" si="11"/>
        <v>-0.25000000000001954</v>
      </c>
    </row>
    <row r="78" spans="1:17">
      <c r="A78" s="34" t="s">
        <v>120</v>
      </c>
      <c r="B78" s="194">
        <f>PPCL_NG!I78+PPCL_Spot!I78+GT_NG!I78+GT_Spot!I78+Bawana_NG!I78+Bawana_RLNG!I78+Bawana_Spot!I78</f>
        <v>96.460000000000008</v>
      </c>
      <c r="C78" s="194">
        <f>PPCL_NG!P78+PPCL_Spot!P78+GT_NG!P78+GT_Spot!P78+Bawana_NG!P78+Bawana_RLNG!P78+Bawana_Spot!P78</f>
        <v>96.574993779490299</v>
      </c>
      <c r="D78" s="195">
        <f t="shared" si="6"/>
        <v>-0.1149937794902911</v>
      </c>
      <c r="E78" s="194">
        <f>PPCL_NG!J78+PPCL_Spot!J78+GT_NG!J78+GT_Spot!J78+Bawana_NG!J78+Bawana_RLNG!J78+Bawana_Spot!J78</f>
        <v>63.410000000000004</v>
      </c>
      <c r="F78" s="194">
        <f>PPCL_NG!Q78+PPCL_Spot!Q78+GT_NG!Q78+GT_Spot!Q78+Bawana_NG!Q78+Bawana_RLNG!Q78+Bawana_Spot!Q78</f>
        <v>63.462852877364774</v>
      </c>
      <c r="G78" s="195">
        <f t="shared" si="7"/>
        <v>-5.2852877364770734E-2</v>
      </c>
      <c r="H78" s="194">
        <f>PPCL_NG!K78+PPCL_Spot!K78+GT_NG!K78+GT_Spot!K78+Bawana_NG!K78+Bawana_RLNG!K78+Bawana_Spot!K78</f>
        <v>5.84</v>
      </c>
      <c r="I78" s="194">
        <f>PPCL_NG!R78+PPCL_Spot!R78+GT_NG!R78+GT_Spot!R78+Bawana_NG!R78+Bawana_RLNG!R78+Bawana_Spot!R78</f>
        <v>5.8397567173505518</v>
      </c>
      <c r="J78" s="195">
        <f t="shared" si="8"/>
        <v>2.4328264944806222E-4</v>
      </c>
      <c r="K78" s="194">
        <f>PPCL_NG!L78+PPCL_Spot!L78+GT_NG!L78+GT_Spot!L78+Bawana_NG!L78+Bawana_RLNG!L78+Bawana_Spot!L78</f>
        <v>24.49</v>
      </c>
      <c r="L78" s="194">
        <f>PPCL_NG!S78+PPCL_Spot!S78+GT_NG!S78+GT_Spot!S78+Bawana_NG!S78+Bawana_RLNG!S78+Bawana_Spot!S78</f>
        <v>24.503211580981592</v>
      </c>
      <c r="M78" s="195">
        <f t="shared" si="9"/>
        <v>-1.3211580981593585E-2</v>
      </c>
      <c r="N78" s="194">
        <f>PPCL_NG!M78+PPCL_Spot!M78+GT_NG!M78+GT_Spot!M78+Bawana_NG!M78+Bawana_RLNG!M78+Bawana_Spot!M78</f>
        <v>77.19</v>
      </c>
      <c r="O78" s="194">
        <f>PPCL_NG!T78+PPCL_Spot!T78+GT_NG!T78+GT_Spot!T78+Bawana_NG!T78+Bawana_RLNG!T78+Bawana_Spot!T78</f>
        <v>77.25918504481281</v>
      </c>
      <c r="P78" s="195">
        <f t="shared" si="10"/>
        <v>-6.918504481281218E-2</v>
      </c>
      <c r="Q78" s="195">
        <f t="shared" si="11"/>
        <v>-0.25000000000001954</v>
      </c>
    </row>
    <row r="79" spans="1:17">
      <c r="A79" s="34" t="s">
        <v>121</v>
      </c>
      <c r="B79" s="194">
        <f>PPCL_NG!I79+PPCL_Spot!I79+GT_NG!I79+GT_Spot!I79+Bawana_NG!I79+Bawana_RLNG!I79+Bawana_Spot!I79</f>
        <v>96.460000000000008</v>
      </c>
      <c r="C79" s="194">
        <f>PPCL_NG!P79+PPCL_Spot!P79+GT_NG!P79+GT_Spot!P79+Bawana_NG!P79+Bawana_RLNG!P79+Bawana_Spot!P79</f>
        <v>96.570753358505527</v>
      </c>
      <c r="D79" s="195">
        <f t="shared" si="6"/>
        <v>-0.11075335850551937</v>
      </c>
      <c r="E79" s="194">
        <f>PPCL_NG!J79+PPCL_Spot!J79+GT_NG!J79+GT_Spot!J79+Bawana_NG!J79+Bawana_RLNG!J79+Bawana_Spot!J79</f>
        <v>63.84</v>
      </c>
      <c r="F79" s="194">
        <f>PPCL_NG!Q79+PPCL_Spot!Q79+GT_NG!Q79+GT_Spot!Q79+Bawana_NG!Q79+Bawana_RLNG!Q79+Bawana_Spot!Q79</f>
        <v>63.894807545439178</v>
      </c>
      <c r="G79" s="195">
        <f t="shared" si="7"/>
        <v>-5.4807545439174987E-2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5.8397525947892399</v>
      </c>
      <c r="J79" s="195">
        <f t="shared" si="8"/>
        <v>2.4740521075994337E-4</v>
      </c>
      <c r="K79" s="194">
        <f>PPCL_NG!L79+PPCL_Spot!L79+GT_NG!L79+GT_Spot!L79+Bawana_NG!L79+Bawana_RLNG!L79+Bawana_Spot!L79</f>
        <v>20.49</v>
      </c>
      <c r="L79" s="194">
        <f>PPCL_NG!S79+PPCL_Spot!S79+GT_NG!S79+GT_Spot!S79+Bawana_NG!S79+Bawana_RLNG!S79+Bawana_Spot!S79</f>
        <v>20.502864810557551</v>
      </c>
      <c r="M79" s="195">
        <f t="shared" si="9"/>
        <v>-1.2864810557552175E-2</v>
      </c>
      <c r="N79" s="194">
        <f>PPCL_NG!M79+PPCL_Spot!M79+GT_NG!M79+GT_Spot!M79+Bawana_NG!M79+Bawana_RLNG!M79+Bawana_Spot!M79</f>
        <v>77.760000000000005</v>
      </c>
      <c r="O79" s="194">
        <f>PPCL_NG!T79+PPCL_Spot!T79+GT_NG!T79+GT_Spot!T79+Bawana_NG!T79+Bawana_RLNG!T79+Bawana_Spot!T79</f>
        <v>77.831821690708509</v>
      </c>
      <c r="P79" s="195">
        <f t="shared" si="10"/>
        <v>-7.1821690708503638E-2</v>
      </c>
      <c r="Q79" s="195">
        <f t="shared" si="11"/>
        <v>-0.24999999999999023</v>
      </c>
    </row>
    <row r="80" spans="1:17">
      <c r="A80" s="34" t="s">
        <v>122</v>
      </c>
      <c r="B80" s="194">
        <f>PPCL_NG!I80+PPCL_Spot!I80+GT_NG!I80+GT_Spot!I80+Bawana_NG!I80+Bawana_RLNG!I80+Bawana_Spot!I80</f>
        <v>96.460000000000008</v>
      </c>
      <c r="C80" s="194">
        <f>PPCL_NG!P80+PPCL_Spot!P80+GT_NG!P80+GT_Spot!P80+Bawana_NG!P80+Bawana_RLNG!P80+Bawana_Spot!P80</f>
        <v>96.570552696352649</v>
      </c>
      <c r="D80" s="195">
        <f t="shared" si="6"/>
        <v>-0.11055269635264153</v>
      </c>
      <c r="E80" s="194">
        <f>PPCL_NG!J80+PPCL_Spot!J80+GT_NG!J80+GT_Spot!J80+Bawana_NG!J80+Bawana_RLNG!J80+Bawana_Spot!J80</f>
        <v>51.24</v>
      </c>
      <c r="F80" s="194">
        <f>PPCL_NG!Q80+PPCL_Spot!Q80+GT_NG!Q80+GT_Spot!Q80+Bawana_NG!Q80+Bawana_RLNG!Q80+Bawana_Spot!Q80</f>
        <v>51.295233833072281</v>
      </c>
      <c r="G80" s="195">
        <f t="shared" si="7"/>
        <v>-5.5233833072279026E-2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5.8397386439919448</v>
      </c>
      <c r="J80" s="195">
        <f t="shared" si="8"/>
        <v>2.6135600805510251E-4</v>
      </c>
      <c r="K80" s="194">
        <f>PPCL_NG!L80+PPCL_Spot!L80+GT_NG!L80+GT_Spot!L80+Bawana_NG!L80+Bawana_RLNG!L80+Bawana_Spot!L80</f>
        <v>20.49</v>
      </c>
      <c r="L80" s="194">
        <f>PPCL_NG!S80+PPCL_Spot!S80+GT_NG!S80+GT_Spot!S80+Bawana_NG!S80+Bawana_RLNG!S80+Bawana_Spot!S80</f>
        <v>20.50281942268964</v>
      </c>
      <c r="M80" s="195">
        <f t="shared" si="9"/>
        <v>-1.2819422689641868E-2</v>
      </c>
      <c r="N80" s="194">
        <f>PPCL_NG!M80+PPCL_Spot!M80+GT_NG!M80+GT_Spot!M80+Bawana_NG!M80+Bawana_RLNG!M80+Bawana_Spot!M80</f>
        <v>77.760000000000005</v>
      </c>
      <c r="O80" s="194">
        <f>PPCL_NG!T80+PPCL_Spot!T80+GT_NG!T80+GT_Spot!T80+Bawana_NG!T80+Bawana_RLNG!T80+Bawana_Spot!T80</f>
        <v>77.831655403893492</v>
      </c>
      <c r="P80" s="195">
        <f t="shared" si="10"/>
        <v>-7.1655403893487346E-2</v>
      </c>
      <c r="Q80" s="195">
        <f t="shared" si="11"/>
        <v>-0.24999999999999467</v>
      </c>
    </row>
    <row r="81" spans="1:17">
      <c r="A81" s="34" t="s">
        <v>123</v>
      </c>
      <c r="B81" s="194">
        <f>PPCL_NG!I81+PPCL_Spot!I81+GT_NG!I81+GT_Spot!I81+Bawana_NG!I81+Bawana_RLNG!I81+Bawana_Spot!I81</f>
        <v>96.460000000000008</v>
      </c>
      <c r="C81" s="194">
        <f>PPCL_NG!P81+PPCL_Spot!P81+GT_NG!P81+GT_Spot!P81+Bawana_NG!P81+Bawana_RLNG!P81+Bawana_Spot!P81</f>
        <v>96.570552696352649</v>
      </c>
      <c r="D81" s="195">
        <f t="shared" si="6"/>
        <v>-0.11055269635264153</v>
      </c>
      <c r="E81" s="194">
        <f>PPCL_NG!J81+PPCL_Spot!J81+GT_NG!J81+GT_Spot!J81+Bawana_NG!J81+Bawana_RLNG!J81+Bawana_Spot!J81</f>
        <v>51.24</v>
      </c>
      <c r="F81" s="194">
        <f>PPCL_NG!Q81+PPCL_Spot!Q81+GT_NG!Q81+GT_Spot!Q81+Bawana_NG!Q81+Bawana_RLNG!Q81+Bawana_Spot!Q81</f>
        <v>51.295233833072281</v>
      </c>
      <c r="G81" s="195">
        <f t="shared" si="7"/>
        <v>-5.5233833072279026E-2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5.8397386439919448</v>
      </c>
      <c r="J81" s="195">
        <f t="shared" si="8"/>
        <v>2.6135600805510251E-4</v>
      </c>
      <c r="K81" s="194">
        <f>PPCL_NG!L81+PPCL_Spot!L81+GT_NG!L81+GT_Spot!L81+Bawana_NG!L81+Bawana_RLNG!L81+Bawana_Spot!L81</f>
        <v>20.49</v>
      </c>
      <c r="L81" s="194">
        <f>PPCL_NG!S81+PPCL_Spot!S81+GT_NG!S81+GT_Spot!S81+Bawana_NG!S81+Bawana_RLNG!S81+Bawana_Spot!S81</f>
        <v>20.50281942268964</v>
      </c>
      <c r="M81" s="195">
        <f t="shared" si="9"/>
        <v>-1.2819422689641868E-2</v>
      </c>
      <c r="N81" s="194">
        <f>PPCL_NG!M81+PPCL_Spot!M81+GT_NG!M81+GT_Spot!M81+Bawana_NG!M81+Bawana_RLNG!M81+Bawana_Spot!M81</f>
        <v>77.760000000000005</v>
      </c>
      <c r="O81" s="194">
        <f>PPCL_NG!T81+PPCL_Spot!T81+GT_NG!T81+GT_Spot!T81+Bawana_NG!T81+Bawana_RLNG!T81+Bawana_Spot!T81</f>
        <v>77.831655403893492</v>
      </c>
      <c r="P81" s="195">
        <f t="shared" si="10"/>
        <v>-7.1655403893487346E-2</v>
      </c>
      <c r="Q81" s="195">
        <f t="shared" si="11"/>
        <v>-0.24999999999999467</v>
      </c>
    </row>
    <row r="82" spans="1:17">
      <c r="A82" s="34" t="s">
        <v>124</v>
      </c>
      <c r="B82" s="194">
        <f>PPCL_NG!I82+PPCL_Spot!I82+GT_NG!I82+GT_Spot!I82+Bawana_NG!I82+Bawana_RLNG!I82+Bawana_Spot!I82</f>
        <v>96.460000000000008</v>
      </c>
      <c r="C82" s="194">
        <f>PPCL_NG!P82+PPCL_Spot!P82+GT_NG!P82+GT_Spot!P82+Bawana_NG!P82+Bawana_RLNG!P82+Bawana_Spot!P82</f>
        <v>96.574311926605503</v>
      </c>
      <c r="D82" s="195">
        <f t="shared" si="6"/>
        <v>-0.11431192660549527</v>
      </c>
      <c r="E82" s="194">
        <f>PPCL_NG!J82+PPCL_Spot!J82+GT_NG!J82+GT_Spot!J82+Bawana_NG!J82+Bawana_RLNG!J82+Bawana_Spot!J82</f>
        <v>54.61</v>
      </c>
      <c r="F82" s="194">
        <f>PPCL_NG!Q82+PPCL_Spot!Q82+GT_NG!Q82+GT_Spot!Q82+Bawana_NG!Q82+Bawana_RLNG!Q82+Bawana_Spot!Q82</f>
        <v>54.667247706422017</v>
      </c>
      <c r="G82" s="195">
        <f t="shared" si="7"/>
        <v>-5.7247706422018041E-2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5.84</v>
      </c>
      <c r="J82" s="195">
        <f t="shared" si="8"/>
        <v>0</v>
      </c>
      <c r="K82" s="194">
        <f>PPCL_NG!L82+PPCL_Spot!L82+GT_NG!L82+GT_Spot!L82+Bawana_NG!L82+Bawana_RLNG!L82+Bawana_Spot!L82</f>
        <v>21.09</v>
      </c>
      <c r="L82" s="194">
        <f>PPCL_NG!S82+PPCL_Spot!S82+GT_NG!S82+GT_Spot!S82+Bawana_NG!S82+Bawana_RLNG!S82+Bawana_Spot!S82</f>
        <v>21.103669724770644</v>
      </c>
      <c r="M82" s="195">
        <f t="shared" si="9"/>
        <v>-1.3669724770643654E-2</v>
      </c>
      <c r="N82" s="194">
        <f>PPCL_NG!M82+PPCL_Spot!M82+GT_NG!M82+GT_Spot!M82+Bawana_NG!M82+Bawana_RLNG!M82+Bawana_Spot!M82</f>
        <v>66.600000000000009</v>
      </c>
      <c r="O82" s="194">
        <f>PPCL_NG!T82+PPCL_Spot!T82+GT_NG!T82+GT_Spot!T82+Bawana_NG!T82+Bawana_RLNG!T82+Bawana_Spot!T82</f>
        <v>66.674770642201835</v>
      </c>
      <c r="P82" s="195">
        <f t="shared" si="10"/>
        <v>-7.4770642201826831E-2</v>
      </c>
      <c r="Q82" s="195">
        <f t="shared" si="11"/>
        <v>-0.2599999999999838</v>
      </c>
    </row>
    <row r="83" spans="1:17">
      <c r="A83" s="34" t="s">
        <v>125</v>
      </c>
      <c r="B83" s="194">
        <f>PPCL_NG!I83+PPCL_Spot!I83+GT_NG!I83+GT_Spot!I83+Bawana_NG!I83+Bawana_RLNG!I83+Bawana_Spot!I83</f>
        <v>96.460000000000008</v>
      </c>
      <c r="C83" s="194">
        <f>PPCL_NG!P83+PPCL_Spot!P83+GT_NG!P83+GT_Spot!P83+Bawana_NG!P83+Bawana_RLNG!P83+Bawana_Spot!P83</f>
        <v>96.574311926605503</v>
      </c>
      <c r="D83" s="195">
        <f t="shared" si="6"/>
        <v>-0.11431192660549527</v>
      </c>
      <c r="E83" s="194">
        <f>PPCL_NG!J83+PPCL_Spot!J83+GT_NG!J83+GT_Spot!J83+Bawana_NG!J83+Bawana_RLNG!J83+Bawana_Spot!J83</f>
        <v>54.61</v>
      </c>
      <c r="F83" s="194">
        <f>PPCL_NG!Q83+PPCL_Spot!Q83+GT_NG!Q83+GT_Spot!Q83+Bawana_NG!Q83+Bawana_RLNG!Q83+Bawana_Spot!Q83</f>
        <v>54.667247706422017</v>
      </c>
      <c r="G83" s="195">
        <f t="shared" si="7"/>
        <v>-5.7247706422018041E-2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5.84</v>
      </c>
      <c r="J83" s="195">
        <f t="shared" si="8"/>
        <v>0</v>
      </c>
      <c r="K83" s="194">
        <f>PPCL_NG!L83+PPCL_Spot!L83+GT_NG!L83+GT_Spot!L83+Bawana_NG!L83+Bawana_RLNG!L83+Bawana_Spot!L83</f>
        <v>21.09</v>
      </c>
      <c r="L83" s="194">
        <f>PPCL_NG!S83+PPCL_Spot!S83+GT_NG!S83+GT_Spot!S83+Bawana_NG!S83+Bawana_RLNG!S83+Bawana_Spot!S83</f>
        <v>21.103669724770644</v>
      </c>
      <c r="M83" s="195">
        <f t="shared" si="9"/>
        <v>-1.3669724770643654E-2</v>
      </c>
      <c r="N83" s="194">
        <f>PPCL_NG!M83+PPCL_Spot!M83+GT_NG!M83+GT_Spot!M83+Bawana_NG!M83+Bawana_RLNG!M83+Bawana_Spot!M83</f>
        <v>66.600000000000009</v>
      </c>
      <c r="O83" s="194">
        <f>PPCL_NG!T83+PPCL_Spot!T83+GT_NG!T83+GT_Spot!T83+Bawana_NG!T83+Bawana_RLNG!T83+Bawana_Spot!T83</f>
        <v>66.674770642201835</v>
      </c>
      <c r="P83" s="195">
        <f t="shared" si="10"/>
        <v>-7.4770642201826831E-2</v>
      </c>
      <c r="Q83" s="195">
        <f t="shared" si="11"/>
        <v>-0.2599999999999838</v>
      </c>
    </row>
    <row r="84" spans="1:17">
      <c r="A84" s="34" t="s">
        <v>126</v>
      </c>
      <c r="B84" s="194">
        <f>PPCL_NG!I84+PPCL_Spot!I84+GT_NG!I84+GT_Spot!I84+Bawana_NG!I84+Bawana_RLNG!I84+Bawana_Spot!I84</f>
        <v>96.460000000000008</v>
      </c>
      <c r="C84" s="194">
        <f>PPCL_NG!P84+PPCL_Spot!P84+GT_NG!P84+GT_Spot!P84+Bawana_NG!P84+Bawana_RLNG!P84+Bawana_Spot!P84</f>
        <v>96.574311926605503</v>
      </c>
      <c r="D84" s="195">
        <f t="shared" si="6"/>
        <v>-0.11431192660549527</v>
      </c>
      <c r="E84" s="194">
        <f>PPCL_NG!J84+PPCL_Spot!J84+GT_NG!J84+GT_Spot!J84+Bawana_NG!J84+Bawana_RLNG!J84+Bawana_Spot!J84</f>
        <v>54.61</v>
      </c>
      <c r="F84" s="194">
        <f>PPCL_NG!Q84+PPCL_Spot!Q84+GT_NG!Q84+GT_Spot!Q84+Bawana_NG!Q84+Bawana_RLNG!Q84+Bawana_Spot!Q84</f>
        <v>54.667247706422017</v>
      </c>
      <c r="G84" s="195">
        <f t="shared" si="7"/>
        <v>-5.7247706422018041E-2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5.84</v>
      </c>
      <c r="J84" s="195">
        <f t="shared" si="8"/>
        <v>0</v>
      </c>
      <c r="K84" s="194">
        <f>PPCL_NG!L84+PPCL_Spot!L84+GT_NG!L84+GT_Spot!L84+Bawana_NG!L84+Bawana_RLNG!L84+Bawana_Spot!L84</f>
        <v>21.09</v>
      </c>
      <c r="L84" s="194">
        <f>PPCL_NG!S84+PPCL_Spot!S84+GT_NG!S84+GT_Spot!S84+Bawana_NG!S84+Bawana_RLNG!S84+Bawana_Spot!S84</f>
        <v>21.103669724770644</v>
      </c>
      <c r="M84" s="195">
        <f t="shared" si="9"/>
        <v>-1.3669724770643654E-2</v>
      </c>
      <c r="N84" s="194">
        <f>PPCL_NG!M84+PPCL_Spot!M84+GT_NG!M84+GT_Spot!M84+Bawana_NG!M84+Bawana_RLNG!M84+Bawana_Spot!M84</f>
        <v>66.600000000000009</v>
      </c>
      <c r="O84" s="194">
        <f>PPCL_NG!T84+PPCL_Spot!T84+GT_NG!T84+GT_Spot!T84+Bawana_NG!T84+Bawana_RLNG!T84+Bawana_Spot!T84</f>
        <v>66.674770642201835</v>
      </c>
      <c r="P84" s="195">
        <f t="shared" si="10"/>
        <v>-7.4770642201826831E-2</v>
      </c>
      <c r="Q84" s="195">
        <f t="shared" si="11"/>
        <v>-0.2599999999999838</v>
      </c>
    </row>
    <row r="85" spans="1:17">
      <c r="A85" s="34" t="s">
        <v>127</v>
      </c>
      <c r="B85" s="194">
        <f>PPCL_NG!I85+PPCL_Spot!I85+GT_NG!I85+GT_Spot!I85+Bawana_NG!I85+Bawana_RLNG!I85+Bawana_Spot!I85</f>
        <v>96.460000000000008</v>
      </c>
      <c r="C85" s="194">
        <f>PPCL_NG!P85+PPCL_Spot!P85+GT_NG!P85+GT_Spot!P85+Bawana_NG!P85+Bawana_RLNG!P85+Bawana_Spot!P85</f>
        <v>96.574311926605503</v>
      </c>
      <c r="D85" s="195">
        <f t="shared" si="6"/>
        <v>-0.11431192660549527</v>
      </c>
      <c r="E85" s="194">
        <f>PPCL_NG!J85+PPCL_Spot!J85+GT_NG!J85+GT_Spot!J85+Bawana_NG!J85+Bawana_RLNG!J85+Bawana_Spot!J85</f>
        <v>54.61</v>
      </c>
      <c r="F85" s="194">
        <f>PPCL_NG!Q85+PPCL_Spot!Q85+GT_NG!Q85+GT_Spot!Q85+Bawana_NG!Q85+Bawana_RLNG!Q85+Bawana_Spot!Q85</f>
        <v>54.667247706422017</v>
      </c>
      <c r="G85" s="195">
        <f t="shared" si="7"/>
        <v>-5.7247706422018041E-2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5.84</v>
      </c>
      <c r="J85" s="195">
        <f t="shared" si="8"/>
        <v>0</v>
      </c>
      <c r="K85" s="194">
        <f>PPCL_NG!L85+PPCL_Spot!L85+GT_NG!L85+GT_Spot!L85+Bawana_NG!L85+Bawana_RLNG!L85+Bawana_Spot!L85</f>
        <v>21.09</v>
      </c>
      <c r="L85" s="194">
        <f>PPCL_NG!S85+PPCL_Spot!S85+GT_NG!S85+GT_Spot!S85+Bawana_NG!S85+Bawana_RLNG!S85+Bawana_Spot!S85</f>
        <v>21.103669724770644</v>
      </c>
      <c r="M85" s="195">
        <f t="shared" si="9"/>
        <v>-1.3669724770643654E-2</v>
      </c>
      <c r="N85" s="194">
        <f>PPCL_NG!M85+PPCL_Spot!M85+GT_NG!M85+GT_Spot!M85+Bawana_NG!M85+Bawana_RLNG!M85+Bawana_Spot!M85</f>
        <v>66.600000000000009</v>
      </c>
      <c r="O85" s="194">
        <f>PPCL_NG!T85+PPCL_Spot!T85+GT_NG!T85+GT_Spot!T85+Bawana_NG!T85+Bawana_RLNG!T85+Bawana_Spot!T85</f>
        <v>66.674770642201835</v>
      </c>
      <c r="P85" s="195">
        <f t="shared" si="10"/>
        <v>-7.4770642201826831E-2</v>
      </c>
      <c r="Q85" s="195">
        <f t="shared" si="11"/>
        <v>-0.2599999999999838</v>
      </c>
    </row>
    <row r="86" spans="1:17">
      <c r="A86" s="34" t="s">
        <v>128</v>
      </c>
      <c r="B86" s="194">
        <f>PPCL_NG!I86+PPCL_Spot!I86+GT_NG!I86+GT_Spot!I86+Bawana_NG!I86+Bawana_RLNG!I86+Bawana_Spot!I86</f>
        <v>96.460000000000008</v>
      </c>
      <c r="C86" s="194">
        <f>PPCL_NG!P86+PPCL_Spot!P86+GT_NG!P86+GT_Spot!P86+Bawana_NG!P86+Bawana_RLNG!P86+Bawana_Spot!P86</f>
        <v>96.574311926605503</v>
      </c>
      <c r="D86" s="195">
        <f t="shared" si="6"/>
        <v>-0.11431192660549527</v>
      </c>
      <c r="E86" s="194">
        <f>PPCL_NG!J86+PPCL_Spot!J86+GT_NG!J86+GT_Spot!J86+Bawana_NG!J86+Bawana_RLNG!J86+Bawana_Spot!J86</f>
        <v>54.61</v>
      </c>
      <c r="F86" s="194">
        <f>PPCL_NG!Q86+PPCL_Spot!Q86+GT_NG!Q86+GT_Spot!Q86+Bawana_NG!Q86+Bawana_RLNG!Q86+Bawana_Spot!Q86</f>
        <v>54.667247706422017</v>
      </c>
      <c r="G86" s="195">
        <f t="shared" si="7"/>
        <v>-5.7247706422018041E-2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5.84</v>
      </c>
      <c r="J86" s="195">
        <f t="shared" si="8"/>
        <v>0</v>
      </c>
      <c r="K86" s="194">
        <f>PPCL_NG!L86+PPCL_Spot!L86+GT_NG!L86+GT_Spot!L86+Bawana_NG!L86+Bawana_RLNG!L86+Bawana_Spot!L86</f>
        <v>21.09</v>
      </c>
      <c r="L86" s="194">
        <f>PPCL_NG!S86+PPCL_Spot!S86+GT_NG!S86+GT_Spot!S86+Bawana_NG!S86+Bawana_RLNG!S86+Bawana_Spot!S86</f>
        <v>21.103669724770644</v>
      </c>
      <c r="M86" s="195">
        <f t="shared" si="9"/>
        <v>-1.3669724770643654E-2</v>
      </c>
      <c r="N86" s="194">
        <f>PPCL_NG!M86+PPCL_Spot!M86+GT_NG!M86+GT_Spot!M86+Bawana_NG!M86+Bawana_RLNG!M86+Bawana_Spot!M86</f>
        <v>66.600000000000009</v>
      </c>
      <c r="O86" s="194">
        <f>PPCL_NG!T86+PPCL_Spot!T86+GT_NG!T86+GT_Spot!T86+Bawana_NG!T86+Bawana_RLNG!T86+Bawana_Spot!T86</f>
        <v>66.674770642201835</v>
      </c>
      <c r="P86" s="195">
        <f t="shared" si="10"/>
        <v>-7.4770642201826831E-2</v>
      </c>
      <c r="Q86" s="195">
        <f t="shared" si="11"/>
        <v>-0.2599999999999838</v>
      </c>
    </row>
    <row r="87" spans="1:17">
      <c r="A87" s="34" t="s">
        <v>129</v>
      </c>
      <c r="B87" s="194">
        <f>PPCL_NG!I87+PPCL_Spot!I87+GT_NG!I87+GT_Spot!I87+Bawana_NG!I87+Bawana_RLNG!I87+Bawana_Spot!I87</f>
        <v>96.460000000000008</v>
      </c>
      <c r="C87" s="194">
        <f>PPCL_NG!P87+PPCL_Spot!P87+GT_NG!P87+GT_Spot!P87+Bawana_NG!P87+Bawana_RLNG!P87+Bawana_Spot!P87</f>
        <v>96.574311926605503</v>
      </c>
      <c r="D87" s="195">
        <f t="shared" si="6"/>
        <v>-0.11431192660549527</v>
      </c>
      <c r="E87" s="194">
        <f>PPCL_NG!J87+PPCL_Spot!J87+GT_NG!J87+GT_Spot!J87+Bawana_NG!J87+Bawana_RLNG!J87+Bawana_Spot!J87</f>
        <v>54.61</v>
      </c>
      <c r="F87" s="194">
        <f>PPCL_NG!Q87+PPCL_Spot!Q87+GT_NG!Q87+GT_Spot!Q87+Bawana_NG!Q87+Bawana_RLNG!Q87+Bawana_Spot!Q87</f>
        <v>54.667247706422017</v>
      </c>
      <c r="G87" s="195">
        <f t="shared" si="7"/>
        <v>-5.7247706422018041E-2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5.84</v>
      </c>
      <c r="J87" s="195">
        <f t="shared" si="8"/>
        <v>0</v>
      </c>
      <c r="K87" s="194">
        <f>PPCL_NG!L87+PPCL_Spot!L87+GT_NG!L87+GT_Spot!L87+Bawana_NG!L87+Bawana_RLNG!L87+Bawana_Spot!L87</f>
        <v>21.09</v>
      </c>
      <c r="L87" s="194">
        <f>PPCL_NG!S87+PPCL_Spot!S87+GT_NG!S87+GT_Spot!S87+Bawana_NG!S87+Bawana_RLNG!S87+Bawana_Spot!S87</f>
        <v>21.103669724770644</v>
      </c>
      <c r="M87" s="195">
        <f t="shared" si="9"/>
        <v>-1.3669724770643654E-2</v>
      </c>
      <c r="N87" s="194">
        <f>PPCL_NG!M87+PPCL_Spot!M87+GT_NG!M87+GT_Spot!M87+Bawana_NG!M87+Bawana_RLNG!M87+Bawana_Spot!M87</f>
        <v>66.600000000000009</v>
      </c>
      <c r="O87" s="194">
        <f>PPCL_NG!T87+PPCL_Spot!T87+GT_NG!T87+GT_Spot!T87+Bawana_NG!T87+Bawana_RLNG!T87+Bawana_Spot!T87</f>
        <v>66.674770642201835</v>
      </c>
      <c r="P87" s="195">
        <f t="shared" si="10"/>
        <v>-7.4770642201826831E-2</v>
      </c>
      <c r="Q87" s="195">
        <f t="shared" si="11"/>
        <v>-0.2599999999999838</v>
      </c>
    </row>
    <row r="88" spans="1:17">
      <c r="A88" s="34" t="s">
        <v>130</v>
      </c>
      <c r="B88" s="194">
        <f>PPCL_NG!I88+PPCL_Spot!I88+GT_NG!I88+GT_Spot!I88+Bawana_NG!I88+Bawana_RLNG!I88+Bawana_Spot!I88</f>
        <v>96.460000000000008</v>
      </c>
      <c r="C88" s="194">
        <f>PPCL_NG!P88+PPCL_Spot!P88+GT_NG!P88+GT_Spot!P88+Bawana_NG!P88+Bawana_RLNG!P88+Bawana_Spot!P88</f>
        <v>96.574311926605503</v>
      </c>
      <c r="D88" s="195">
        <f t="shared" si="6"/>
        <v>-0.11431192660549527</v>
      </c>
      <c r="E88" s="194">
        <f>PPCL_NG!J88+PPCL_Spot!J88+GT_NG!J88+GT_Spot!J88+Bawana_NG!J88+Bawana_RLNG!J88+Bawana_Spot!J88</f>
        <v>54.61</v>
      </c>
      <c r="F88" s="194">
        <f>PPCL_NG!Q88+PPCL_Spot!Q88+GT_NG!Q88+GT_Spot!Q88+Bawana_NG!Q88+Bawana_RLNG!Q88+Bawana_Spot!Q88</f>
        <v>54.667247706422017</v>
      </c>
      <c r="G88" s="195">
        <f t="shared" si="7"/>
        <v>-5.7247706422018041E-2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5.84</v>
      </c>
      <c r="J88" s="195">
        <f t="shared" si="8"/>
        <v>0</v>
      </c>
      <c r="K88" s="194">
        <f>PPCL_NG!L88+PPCL_Spot!L88+GT_NG!L88+GT_Spot!L88+Bawana_NG!L88+Bawana_RLNG!L88+Bawana_Spot!L88</f>
        <v>21.09</v>
      </c>
      <c r="L88" s="194">
        <f>PPCL_NG!S88+PPCL_Spot!S88+GT_NG!S88+GT_Spot!S88+Bawana_NG!S88+Bawana_RLNG!S88+Bawana_Spot!S88</f>
        <v>21.103669724770644</v>
      </c>
      <c r="M88" s="195">
        <f t="shared" si="9"/>
        <v>-1.3669724770643654E-2</v>
      </c>
      <c r="N88" s="194">
        <f>PPCL_NG!M88+PPCL_Spot!M88+GT_NG!M88+GT_Spot!M88+Bawana_NG!M88+Bawana_RLNG!M88+Bawana_Spot!M88</f>
        <v>66.600000000000009</v>
      </c>
      <c r="O88" s="194">
        <f>PPCL_NG!T88+PPCL_Spot!T88+GT_NG!T88+GT_Spot!T88+Bawana_NG!T88+Bawana_RLNG!T88+Bawana_Spot!T88</f>
        <v>66.674770642201835</v>
      </c>
      <c r="P88" s="195">
        <f t="shared" si="10"/>
        <v>-7.4770642201826831E-2</v>
      </c>
      <c r="Q88" s="195">
        <f t="shared" si="11"/>
        <v>-0.2599999999999838</v>
      </c>
    </row>
    <row r="89" spans="1:17">
      <c r="A89" s="34" t="s">
        <v>131</v>
      </c>
      <c r="B89" s="194">
        <f>PPCL_NG!I89+PPCL_Spot!I89+GT_NG!I89+GT_Spot!I89+Bawana_NG!I89+Bawana_RLNG!I89+Bawana_Spot!I89</f>
        <v>96.460000000000008</v>
      </c>
      <c r="C89" s="194">
        <f>PPCL_NG!P89+PPCL_Spot!P89+GT_NG!P89+GT_Spot!P89+Bawana_NG!P89+Bawana_RLNG!P89+Bawana_Spot!P89</f>
        <v>96.574311926605503</v>
      </c>
      <c r="D89" s="195">
        <f t="shared" si="6"/>
        <v>-0.11431192660549527</v>
      </c>
      <c r="E89" s="194">
        <f>PPCL_NG!J89+PPCL_Spot!J89+GT_NG!J89+GT_Spot!J89+Bawana_NG!J89+Bawana_RLNG!J89+Bawana_Spot!J89</f>
        <v>54.61</v>
      </c>
      <c r="F89" s="194">
        <f>PPCL_NG!Q89+PPCL_Spot!Q89+GT_NG!Q89+GT_Spot!Q89+Bawana_NG!Q89+Bawana_RLNG!Q89+Bawana_Spot!Q89</f>
        <v>54.667247706422017</v>
      </c>
      <c r="G89" s="195">
        <f t="shared" si="7"/>
        <v>-5.7247706422018041E-2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5.84</v>
      </c>
      <c r="J89" s="195">
        <f t="shared" si="8"/>
        <v>0</v>
      </c>
      <c r="K89" s="194">
        <f>PPCL_NG!L89+PPCL_Spot!L89+GT_NG!L89+GT_Spot!L89+Bawana_NG!L89+Bawana_RLNG!L89+Bawana_Spot!L89</f>
        <v>21.09</v>
      </c>
      <c r="L89" s="194">
        <f>PPCL_NG!S89+PPCL_Spot!S89+GT_NG!S89+GT_Spot!S89+Bawana_NG!S89+Bawana_RLNG!S89+Bawana_Spot!S89</f>
        <v>21.103669724770644</v>
      </c>
      <c r="M89" s="195">
        <f t="shared" si="9"/>
        <v>-1.3669724770643654E-2</v>
      </c>
      <c r="N89" s="194">
        <f>PPCL_NG!M89+PPCL_Spot!M89+GT_NG!M89+GT_Spot!M89+Bawana_NG!M89+Bawana_RLNG!M89+Bawana_Spot!M89</f>
        <v>66.600000000000009</v>
      </c>
      <c r="O89" s="194">
        <f>PPCL_NG!T89+PPCL_Spot!T89+GT_NG!T89+GT_Spot!T89+Bawana_NG!T89+Bawana_RLNG!T89+Bawana_Spot!T89</f>
        <v>66.674770642201835</v>
      </c>
      <c r="P89" s="195">
        <f t="shared" si="10"/>
        <v>-7.4770642201826831E-2</v>
      </c>
      <c r="Q89" s="195">
        <f t="shared" si="11"/>
        <v>-0.2599999999999838</v>
      </c>
    </row>
    <row r="90" spans="1:17">
      <c r="A90" s="34" t="s">
        <v>132</v>
      </c>
      <c r="B90" s="194">
        <f>PPCL_NG!I90+PPCL_Spot!I90+GT_NG!I90+GT_Spot!I90+Bawana_NG!I90+Bawana_RLNG!I90+Bawana_Spot!I90</f>
        <v>96.460000000000008</v>
      </c>
      <c r="C90" s="194">
        <f>PPCL_NG!P90+PPCL_Spot!P90+GT_NG!P90+GT_Spot!P90+Bawana_NG!P90+Bawana_RLNG!P90+Bawana_Spot!P90</f>
        <v>96.574311926605503</v>
      </c>
      <c r="D90" s="195">
        <f t="shared" si="6"/>
        <v>-0.11431192660549527</v>
      </c>
      <c r="E90" s="194">
        <f>PPCL_NG!J90+PPCL_Spot!J90+GT_NG!J90+GT_Spot!J90+Bawana_NG!J90+Bawana_RLNG!J90+Bawana_Spot!J90</f>
        <v>54.61</v>
      </c>
      <c r="F90" s="194">
        <f>PPCL_NG!Q90+PPCL_Spot!Q90+GT_NG!Q90+GT_Spot!Q90+Bawana_NG!Q90+Bawana_RLNG!Q90+Bawana_Spot!Q90</f>
        <v>54.667247706422017</v>
      </c>
      <c r="G90" s="195">
        <f t="shared" si="7"/>
        <v>-5.7247706422018041E-2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5.84</v>
      </c>
      <c r="J90" s="195">
        <f t="shared" si="8"/>
        <v>0</v>
      </c>
      <c r="K90" s="194">
        <f>PPCL_NG!L90+PPCL_Spot!L90+GT_NG!L90+GT_Spot!L90+Bawana_NG!L90+Bawana_RLNG!L90+Bawana_Spot!L90</f>
        <v>21.09</v>
      </c>
      <c r="L90" s="194">
        <f>PPCL_NG!S90+PPCL_Spot!S90+GT_NG!S90+GT_Spot!S90+Bawana_NG!S90+Bawana_RLNG!S90+Bawana_Spot!S90</f>
        <v>21.103669724770644</v>
      </c>
      <c r="M90" s="195">
        <f t="shared" si="9"/>
        <v>-1.3669724770643654E-2</v>
      </c>
      <c r="N90" s="194">
        <f>PPCL_NG!M90+PPCL_Spot!M90+GT_NG!M90+GT_Spot!M90+Bawana_NG!M90+Bawana_RLNG!M90+Bawana_Spot!M90</f>
        <v>66.600000000000009</v>
      </c>
      <c r="O90" s="194">
        <f>PPCL_NG!T90+PPCL_Spot!T90+GT_NG!T90+GT_Spot!T90+Bawana_NG!T90+Bawana_RLNG!T90+Bawana_Spot!T90</f>
        <v>66.674770642201835</v>
      </c>
      <c r="P90" s="195">
        <f t="shared" si="10"/>
        <v>-7.4770642201826831E-2</v>
      </c>
      <c r="Q90" s="195">
        <f t="shared" si="11"/>
        <v>-0.2599999999999838</v>
      </c>
    </row>
    <row r="91" spans="1:17">
      <c r="A91" s="34" t="s">
        <v>133</v>
      </c>
      <c r="B91" s="194">
        <f>PPCL_NG!I91+PPCL_Spot!I91+GT_NG!I91+GT_Spot!I91+Bawana_NG!I91+Bawana_RLNG!I91+Bawana_Spot!I91</f>
        <v>96.460000000000008</v>
      </c>
      <c r="C91" s="194">
        <f>PPCL_NG!P91+PPCL_Spot!P91+GT_NG!P91+GT_Spot!P91+Bawana_NG!P91+Bawana_RLNG!P91+Bawana_Spot!P91</f>
        <v>96.579385501692173</v>
      </c>
      <c r="D91" s="195">
        <f t="shared" si="6"/>
        <v>-0.11938550169216455</v>
      </c>
      <c r="E91" s="194">
        <f>PPCL_NG!J91+PPCL_Spot!J91+GT_NG!J91+GT_Spot!J91+Bawana_NG!J91+Bawana_RLNG!J91+Bawana_Spot!J91</f>
        <v>63.84</v>
      </c>
      <c r="F91" s="194">
        <f>PPCL_NG!Q91+PPCL_Spot!Q91+GT_NG!Q91+GT_Spot!Q91+Bawana_NG!Q91+Bawana_RLNG!Q91+Bawana_Spot!Q91</f>
        <v>63.897247706422021</v>
      </c>
      <c r="G91" s="195">
        <f t="shared" si="7"/>
        <v>-5.7247706422018041E-2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5.84</v>
      </c>
      <c r="J91" s="195">
        <f t="shared" si="8"/>
        <v>0</v>
      </c>
      <c r="K91" s="194">
        <f>PPCL_NG!L91+PPCL_Spot!L91+GT_NG!L91+GT_Spot!L91+Bawana_NG!L91+Bawana_RLNG!L91+Bawana_Spot!L91</f>
        <v>20.49</v>
      </c>
      <c r="L91" s="194">
        <f>PPCL_NG!S91+PPCL_Spot!S91+GT_NG!S91+GT_Spot!S91+Bawana_NG!S91+Bawana_RLNG!S91+Bawana_Spot!S91</f>
        <v>20.504883207666907</v>
      </c>
      <c r="M91" s="195">
        <f t="shared" si="9"/>
        <v>-1.488320766690876E-2</v>
      </c>
      <c r="N91" s="194">
        <f>PPCL_NG!M91+PPCL_Spot!M91+GT_NG!M91+GT_Spot!M91+Bawana_NG!M91+Bawana_RLNG!M91+Bawana_Spot!M91</f>
        <v>62.1</v>
      </c>
      <c r="O91" s="194">
        <f>PPCL_NG!T91+PPCL_Spot!T91+GT_NG!T91+GT_Spot!T91+Bawana_NG!T91+Bawana_RLNG!T91+Bawana_Spot!T91</f>
        <v>62.178483584218903</v>
      </c>
      <c r="P91" s="195">
        <f t="shared" si="10"/>
        <v>-7.8483584218901115E-2</v>
      </c>
      <c r="Q91" s="195">
        <f t="shared" si="11"/>
        <v>-0.26999999999999247</v>
      </c>
    </row>
    <row r="92" spans="1:17">
      <c r="A92" s="34" t="s">
        <v>134</v>
      </c>
      <c r="B92" s="194">
        <f>PPCL_NG!I92+PPCL_Spot!I92+GT_NG!I92+GT_Spot!I92+Bawana_NG!I92+Bawana_RLNG!I92+Bawana_Spot!I92</f>
        <v>96.460000000000008</v>
      </c>
      <c r="C92" s="194">
        <f>PPCL_NG!P92+PPCL_Spot!P92+GT_NG!P92+GT_Spot!P92+Bawana_NG!P92+Bawana_RLNG!P92+Bawana_Spot!P92</f>
        <v>96.579385501692173</v>
      </c>
      <c r="D92" s="195">
        <f t="shared" si="6"/>
        <v>-0.11938550169216455</v>
      </c>
      <c r="E92" s="194">
        <f>PPCL_NG!J92+PPCL_Spot!J92+GT_NG!J92+GT_Spot!J92+Bawana_NG!J92+Bawana_RLNG!J92+Bawana_Spot!J92</f>
        <v>63.84</v>
      </c>
      <c r="F92" s="194">
        <f>PPCL_NG!Q92+PPCL_Spot!Q92+GT_NG!Q92+GT_Spot!Q92+Bawana_NG!Q92+Bawana_RLNG!Q92+Bawana_Spot!Q92</f>
        <v>63.897247706422021</v>
      </c>
      <c r="G92" s="195">
        <f t="shared" si="7"/>
        <v>-5.7247706422018041E-2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5.84</v>
      </c>
      <c r="J92" s="195">
        <f t="shared" si="8"/>
        <v>0</v>
      </c>
      <c r="K92" s="194">
        <f>PPCL_NG!L92+PPCL_Spot!L92+GT_NG!L92+GT_Spot!L92+Bawana_NG!L92+Bawana_RLNG!L92+Bawana_Spot!L92</f>
        <v>20.49</v>
      </c>
      <c r="L92" s="194">
        <f>PPCL_NG!S92+PPCL_Spot!S92+GT_NG!S92+GT_Spot!S92+Bawana_NG!S92+Bawana_RLNG!S92+Bawana_Spot!S92</f>
        <v>20.504883207666907</v>
      </c>
      <c r="M92" s="195">
        <f t="shared" si="9"/>
        <v>-1.488320766690876E-2</v>
      </c>
      <c r="N92" s="194">
        <f>PPCL_NG!M92+PPCL_Spot!M92+GT_NG!M92+GT_Spot!M92+Bawana_NG!M92+Bawana_RLNG!M92+Bawana_Spot!M92</f>
        <v>62.1</v>
      </c>
      <c r="O92" s="194">
        <f>PPCL_NG!T92+PPCL_Spot!T92+GT_NG!T92+GT_Spot!T92+Bawana_NG!T92+Bawana_RLNG!T92+Bawana_Spot!T92</f>
        <v>62.178483584218903</v>
      </c>
      <c r="P92" s="195">
        <f t="shared" si="10"/>
        <v>-7.8483584218901115E-2</v>
      </c>
      <c r="Q92" s="195">
        <f t="shared" si="11"/>
        <v>-0.26999999999999247</v>
      </c>
    </row>
    <row r="93" spans="1:17">
      <c r="A93" s="34" t="s">
        <v>135</v>
      </c>
      <c r="B93" s="194">
        <f>PPCL_NG!I93+PPCL_Spot!I93+GT_NG!I93+GT_Spot!I93+Bawana_NG!I93+Bawana_RLNG!I93+Bawana_Spot!I93</f>
        <v>96.460000000000008</v>
      </c>
      <c r="C93" s="194">
        <f>PPCL_NG!P93+PPCL_Spot!P93+GT_NG!P93+GT_Spot!P93+Bawana_NG!P93+Bawana_RLNG!P93+Bawana_Spot!P93</f>
        <v>96.574311926605503</v>
      </c>
      <c r="D93" s="195">
        <f t="shared" si="6"/>
        <v>-0.11431192660549527</v>
      </c>
      <c r="E93" s="194">
        <f>PPCL_NG!J93+PPCL_Spot!J93+GT_NG!J93+GT_Spot!J93+Bawana_NG!J93+Bawana_RLNG!J93+Bawana_Spot!J93</f>
        <v>54.61</v>
      </c>
      <c r="F93" s="194">
        <f>PPCL_NG!Q93+PPCL_Spot!Q93+GT_NG!Q93+GT_Spot!Q93+Bawana_NG!Q93+Bawana_RLNG!Q93+Bawana_Spot!Q93</f>
        <v>54.667247706422017</v>
      </c>
      <c r="G93" s="195">
        <f t="shared" si="7"/>
        <v>-5.7247706422018041E-2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5.84</v>
      </c>
      <c r="J93" s="195">
        <f t="shared" si="8"/>
        <v>0</v>
      </c>
      <c r="K93" s="194">
        <f>PPCL_NG!L93+PPCL_Spot!L93+GT_NG!L93+GT_Spot!L93+Bawana_NG!L93+Bawana_RLNG!L93+Bawana_Spot!L93</f>
        <v>21.09</v>
      </c>
      <c r="L93" s="194">
        <f>PPCL_NG!S93+PPCL_Spot!S93+GT_NG!S93+GT_Spot!S93+Bawana_NG!S93+Bawana_RLNG!S93+Bawana_Spot!S93</f>
        <v>21.103669724770644</v>
      </c>
      <c r="M93" s="195">
        <f t="shared" si="9"/>
        <v>-1.3669724770643654E-2</v>
      </c>
      <c r="N93" s="194">
        <f>PPCL_NG!M93+PPCL_Spot!M93+GT_NG!M93+GT_Spot!M93+Bawana_NG!M93+Bawana_RLNG!M93+Bawana_Spot!M93</f>
        <v>66.600000000000009</v>
      </c>
      <c r="O93" s="194">
        <f>PPCL_NG!T93+PPCL_Spot!T93+GT_NG!T93+GT_Spot!T93+Bawana_NG!T93+Bawana_RLNG!T93+Bawana_Spot!T93</f>
        <v>66.674770642201835</v>
      </c>
      <c r="P93" s="195">
        <f t="shared" si="10"/>
        <v>-7.4770642201826831E-2</v>
      </c>
      <c r="Q93" s="195">
        <f t="shared" si="11"/>
        <v>-0.2599999999999838</v>
      </c>
    </row>
    <row r="94" spans="1:17">
      <c r="A94" s="34" t="s">
        <v>136</v>
      </c>
      <c r="B94" s="194">
        <f>PPCL_NG!I94+PPCL_Spot!I94+GT_NG!I94+GT_Spot!I94+Bawana_NG!I94+Bawana_RLNG!I94+Bawana_Spot!I94</f>
        <v>96.460000000000008</v>
      </c>
      <c r="C94" s="194">
        <f>PPCL_NG!P94+PPCL_Spot!P94+GT_NG!P94+GT_Spot!P94+Bawana_NG!P94+Bawana_RLNG!P94+Bawana_Spot!P94</f>
        <v>96.574311926605503</v>
      </c>
      <c r="D94" s="195">
        <f t="shared" si="6"/>
        <v>-0.11431192660549527</v>
      </c>
      <c r="E94" s="194">
        <f>PPCL_NG!J94+PPCL_Spot!J94+GT_NG!J94+GT_Spot!J94+Bawana_NG!J94+Bawana_RLNG!J94+Bawana_Spot!J94</f>
        <v>54.61</v>
      </c>
      <c r="F94" s="194">
        <f>PPCL_NG!Q94+PPCL_Spot!Q94+GT_NG!Q94+GT_Spot!Q94+Bawana_NG!Q94+Bawana_RLNG!Q94+Bawana_Spot!Q94</f>
        <v>54.667247706422017</v>
      </c>
      <c r="G94" s="195">
        <f t="shared" si="7"/>
        <v>-5.7247706422018041E-2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5.84</v>
      </c>
      <c r="J94" s="195">
        <f t="shared" si="8"/>
        <v>0</v>
      </c>
      <c r="K94" s="194">
        <f>PPCL_NG!L94+PPCL_Spot!L94+GT_NG!L94+GT_Spot!L94+Bawana_NG!L94+Bawana_RLNG!L94+Bawana_Spot!L94</f>
        <v>21.09</v>
      </c>
      <c r="L94" s="194">
        <f>PPCL_NG!S94+PPCL_Spot!S94+GT_NG!S94+GT_Spot!S94+Bawana_NG!S94+Bawana_RLNG!S94+Bawana_Spot!S94</f>
        <v>21.103669724770644</v>
      </c>
      <c r="M94" s="195">
        <f t="shared" si="9"/>
        <v>-1.3669724770643654E-2</v>
      </c>
      <c r="N94" s="194">
        <f>PPCL_NG!M94+PPCL_Spot!M94+GT_NG!M94+GT_Spot!M94+Bawana_NG!M94+Bawana_RLNG!M94+Bawana_Spot!M94</f>
        <v>66.600000000000009</v>
      </c>
      <c r="O94" s="194">
        <f>PPCL_NG!T94+PPCL_Spot!T94+GT_NG!T94+GT_Spot!T94+Bawana_NG!T94+Bawana_RLNG!T94+Bawana_Spot!T94</f>
        <v>66.674770642201835</v>
      </c>
      <c r="P94" s="195">
        <f t="shared" si="10"/>
        <v>-7.4770642201826831E-2</v>
      </c>
      <c r="Q94" s="195">
        <f t="shared" si="11"/>
        <v>-0.2599999999999838</v>
      </c>
    </row>
    <row r="95" spans="1:17">
      <c r="A95" s="34" t="s">
        <v>137</v>
      </c>
      <c r="B95" s="194">
        <f>PPCL_NG!I95+PPCL_Spot!I95+GT_NG!I95+GT_Spot!I95+Bawana_NG!I95+Bawana_RLNG!I95+Bawana_Spot!I95</f>
        <v>96.460000000000008</v>
      </c>
      <c r="C95" s="194">
        <f>PPCL_NG!P95+PPCL_Spot!P95+GT_NG!P95+GT_Spot!P95+Bawana_NG!P95+Bawana_RLNG!P95+Bawana_Spot!P95</f>
        <v>96.574311926605503</v>
      </c>
      <c r="D95" s="195">
        <f t="shared" si="6"/>
        <v>-0.11431192660549527</v>
      </c>
      <c r="E95" s="194">
        <f>PPCL_NG!J95+PPCL_Spot!J95+GT_NG!J95+GT_Spot!J95+Bawana_NG!J95+Bawana_RLNG!J95+Bawana_Spot!J95</f>
        <v>54.61</v>
      </c>
      <c r="F95" s="194">
        <f>PPCL_NG!Q95+PPCL_Spot!Q95+GT_NG!Q95+GT_Spot!Q95+Bawana_NG!Q95+Bawana_RLNG!Q95+Bawana_Spot!Q95</f>
        <v>54.667247706422017</v>
      </c>
      <c r="G95" s="195">
        <f t="shared" si="7"/>
        <v>-5.7247706422018041E-2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5.84</v>
      </c>
      <c r="J95" s="195">
        <f t="shared" si="8"/>
        <v>0</v>
      </c>
      <c r="K95" s="194">
        <f>PPCL_NG!L95+PPCL_Spot!L95+GT_NG!L95+GT_Spot!L95+Bawana_NG!L95+Bawana_RLNG!L95+Bawana_Spot!L95</f>
        <v>21.09</v>
      </c>
      <c r="L95" s="194">
        <f>PPCL_NG!S95+PPCL_Spot!S95+GT_NG!S95+GT_Spot!S95+Bawana_NG!S95+Bawana_RLNG!S95+Bawana_Spot!S95</f>
        <v>21.103669724770644</v>
      </c>
      <c r="M95" s="195">
        <f t="shared" si="9"/>
        <v>-1.3669724770643654E-2</v>
      </c>
      <c r="N95" s="194">
        <f>PPCL_NG!M95+PPCL_Spot!M95+GT_NG!M95+GT_Spot!M95+Bawana_NG!M95+Bawana_RLNG!M95+Bawana_Spot!M95</f>
        <v>66.600000000000009</v>
      </c>
      <c r="O95" s="194">
        <f>PPCL_NG!T95+PPCL_Spot!T95+GT_NG!T95+GT_Spot!T95+Bawana_NG!T95+Bawana_RLNG!T95+Bawana_Spot!T95</f>
        <v>66.674770642201835</v>
      </c>
      <c r="P95" s="195">
        <f t="shared" si="10"/>
        <v>-7.4770642201826831E-2</v>
      </c>
      <c r="Q95" s="195">
        <f t="shared" si="11"/>
        <v>-0.2599999999999838</v>
      </c>
    </row>
    <row r="96" spans="1:17">
      <c r="A96" s="34" t="s">
        <v>138</v>
      </c>
      <c r="B96" s="194">
        <f>PPCL_NG!I96+PPCL_Spot!I96+GT_NG!I96+GT_Spot!I96+Bawana_NG!I96+Bawana_RLNG!I96+Bawana_Spot!I96</f>
        <v>96.460000000000008</v>
      </c>
      <c r="C96" s="194">
        <f>PPCL_NG!P96+PPCL_Spot!P96+GT_NG!P96+GT_Spot!P96+Bawana_NG!P96+Bawana_RLNG!P96+Bawana_Spot!P96</f>
        <v>96.574311926605503</v>
      </c>
      <c r="D96" s="195">
        <f t="shared" si="6"/>
        <v>-0.11431192660549527</v>
      </c>
      <c r="E96" s="194">
        <f>PPCL_NG!J96+PPCL_Spot!J96+GT_NG!J96+GT_Spot!J96+Bawana_NG!J96+Bawana_RLNG!J96+Bawana_Spot!J96</f>
        <v>54.61</v>
      </c>
      <c r="F96" s="194">
        <f>PPCL_NG!Q96+PPCL_Spot!Q96+GT_NG!Q96+GT_Spot!Q96+Bawana_NG!Q96+Bawana_RLNG!Q96+Bawana_Spot!Q96</f>
        <v>54.667247706422017</v>
      </c>
      <c r="G96" s="195">
        <f t="shared" si="7"/>
        <v>-5.7247706422018041E-2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5.84</v>
      </c>
      <c r="J96" s="195">
        <f t="shared" si="8"/>
        <v>0</v>
      </c>
      <c r="K96" s="194">
        <f>PPCL_NG!L96+PPCL_Spot!L96+GT_NG!L96+GT_Spot!L96+Bawana_NG!L96+Bawana_RLNG!L96+Bawana_Spot!L96</f>
        <v>21.09</v>
      </c>
      <c r="L96" s="194">
        <f>PPCL_NG!S96+PPCL_Spot!S96+GT_NG!S96+GT_Spot!S96+Bawana_NG!S96+Bawana_RLNG!S96+Bawana_Spot!S96</f>
        <v>21.103669724770644</v>
      </c>
      <c r="M96" s="195">
        <f t="shared" si="9"/>
        <v>-1.3669724770643654E-2</v>
      </c>
      <c r="N96" s="194">
        <f>PPCL_NG!M96+PPCL_Spot!M96+GT_NG!M96+GT_Spot!M96+Bawana_NG!M96+Bawana_RLNG!M96+Bawana_Spot!M96</f>
        <v>66.600000000000009</v>
      </c>
      <c r="O96" s="194">
        <f>PPCL_NG!T96+PPCL_Spot!T96+GT_NG!T96+GT_Spot!T96+Bawana_NG!T96+Bawana_RLNG!T96+Bawana_Spot!T96</f>
        <v>66.674770642201835</v>
      </c>
      <c r="P96" s="195">
        <f t="shared" si="10"/>
        <v>-7.4770642201826831E-2</v>
      </c>
      <c r="Q96" s="195">
        <f t="shared" si="11"/>
        <v>-0.2599999999999838</v>
      </c>
    </row>
    <row r="97" spans="1:17">
      <c r="A97" s="34" t="s">
        <v>139</v>
      </c>
      <c r="B97" s="194">
        <f>PPCL_NG!I97+PPCL_Spot!I97+GT_NG!I97+GT_Spot!I97+Bawana_NG!I97+Bawana_RLNG!I97+Bawana_Spot!I97</f>
        <v>96.460000000000008</v>
      </c>
      <c r="C97" s="194">
        <f>PPCL_NG!P97+PPCL_Spot!P97+GT_NG!P97+GT_Spot!P97+Bawana_NG!P97+Bawana_RLNG!P97+Bawana_Spot!P97</f>
        <v>96.574311926605503</v>
      </c>
      <c r="D97" s="195">
        <f t="shared" si="6"/>
        <v>-0.11431192660549527</v>
      </c>
      <c r="E97" s="194">
        <f>PPCL_NG!J97+PPCL_Spot!J97+GT_NG!J97+GT_Spot!J97+Bawana_NG!J97+Bawana_RLNG!J97+Bawana_Spot!J97</f>
        <v>54.61</v>
      </c>
      <c r="F97" s="194">
        <f>PPCL_NG!Q97+PPCL_Spot!Q97+GT_NG!Q97+GT_Spot!Q97+Bawana_NG!Q97+Bawana_RLNG!Q97+Bawana_Spot!Q97</f>
        <v>54.667247706422017</v>
      </c>
      <c r="G97" s="195">
        <f t="shared" si="7"/>
        <v>-5.7247706422018041E-2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5.84</v>
      </c>
      <c r="J97" s="195">
        <f t="shared" si="8"/>
        <v>0</v>
      </c>
      <c r="K97" s="194">
        <f>PPCL_NG!L97+PPCL_Spot!L97+GT_NG!L97+GT_Spot!L97+Bawana_NG!L97+Bawana_RLNG!L97+Bawana_Spot!L97</f>
        <v>21.09</v>
      </c>
      <c r="L97" s="194">
        <f>PPCL_NG!S97+PPCL_Spot!S97+GT_NG!S97+GT_Spot!S97+Bawana_NG!S97+Bawana_RLNG!S97+Bawana_Spot!S97</f>
        <v>21.103669724770644</v>
      </c>
      <c r="M97" s="195">
        <f t="shared" si="9"/>
        <v>-1.3669724770643654E-2</v>
      </c>
      <c r="N97" s="194">
        <f>PPCL_NG!M97+PPCL_Spot!M97+GT_NG!M97+GT_Spot!M97+Bawana_NG!M97+Bawana_RLNG!M97+Bawana_Spot!M97</f>
        <v>66.600000000000009</v>
      </c>
      <c r="O97" s="194">
        <f>PPCL_NG!T97+PPCL_Spot!T97+GT_NG!T97+GT_Spot!T97+Bawana_NG!T97+Bawana_RLNG!T97+Bawana_Spot!T97</f>
        <v>66.674770642201835</v>
      </c>
      <c r="P97" s="195">
        <f t="shared" si="10"/>
        <v>-7.4770642201826831E-2</v>
      </c>
      <c r="Q97" s="195">
        <f t="shared" si="11"/>
        <v>-0.2599999999999838</v>
      </c>
    </row>
    <row r="98" spans="1:17">
      <c r="A98" s="34" t="s">
        <v>140</v>
      </c>
      <c r="B98" s="194">
        <f>PPCL_NG!I98+PPCL_Spot!I98+GT_NG!I98+GT_Spot!I98+Bawana_NG!I98+Bawana_RLNG!I98+Bawana_Spot!I98</f>
        <v>96.460000000000008</v>
      </c>
      <c r="C98" s="194">
        <f>PPCL_NG!P98+PPCL_Spot!P98+GT_NG!P98+GT_Spot!P98+Bawana_NG!P98+Bawana_RLNG!P98+Bawana_Spot!P98</f>
        <v>96.574311926605503</v>
      </c>
      <c r="D98" s="195">
        <f t="shared" si="6"/>
        <v>-0.11431192660549527</v>
      </c>
      <c r="E98" s="194">
        <f>PPCL_NG!J98+PPCL_Spot!J98+GT_NG!J98+GT_Spot!J98+Bawana_NG!J98+Bawana_RLNG!J98+Bawana_Spot!J98</f>
        <v>54.61</v>
      </c>
      <c r="F98" s="194">
        <f>PPCL_NG!Q98+PPCL_Spot!Q98+GT_NG!Q98+GT_Spot!Q98+Bawana_NG!Q98+Bawana_RLNG!Q98+Bawana_Spot!Q98</f>
        <v>54.667247706422017</v>
      </c>
      <c r="G98" s="195">
        <f t="shared" si="7"/>
        <v>-5.7247706422018041E-2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5.84</v>
      </c>
      <c r="J98" s="195">
        <f t="shared" si="8"/>
        <v>0</v>
      </c>
      <c r="K98" s="194">
        <f>PPCL_NG!L98+PPCL_Spot!L98+GT_NG!L98+GT_Spot!L98+Bawana_NG!L98+Bawana_RLNG!L98+Bawana_Spot!L98</f>
        <v>21.09</v>
      </c>
      <c r="L98" s="194">
        <f>PPCL_NG!S98+PPCL_Spot!S98+GT_NG!S98+GT_Spot!S98+Bawana_NG!S98+Bawana_RLNG!S98+Bawana_Spot!S98</f>
        <v>21.103669724770644</v>
      </c>
      <c r="M98" s="195">
        <f t="shared" si="9"/>
        <v>-1.3669724770643654E-2</v>
      </c>
      <c r="N98" s="194">
        <f>PPCL_NG!M98+PPCL_Spot!M98+GT_NG!M98+GT_Spot!M98+Bawana_NG!M98+Bawana_RLNG!M98+Bawana_Spot!M98</f>
        <v>66.600000000000009</v>
      </c>
      <c r="O98" s="194">
        <f>PPCL_NG!T98+PPCL_Spot!T98+GT_NG!T98+GT_Spot!T98+Bawana_NG!T98+Bawana_RLNG!T98+Bawana_Spot!T98</f>
        <v>66.674770642201835</v>
      </c>
      <c r="P98" s="195">
        <f t="shared" si="10"/>
        <v>-7.4770642201826831E-2</v>
      </c>
      <c r="Q98" s="195">
        <f t="shared" si="11"/>
        <v>-0.2599999999999838</v>
      </c>
    </row>
    <row r="99" spans="1:17">
      <c r="A99" s="34" t="s">
        <v>324</v>
      </c>
      <c r="B99" s="194">
        <f>PPCL_NG!I99+PPCL_Spot!I99+GT_NG!I99+GT_Spot!I99+Bawana_NG!I99+Bawana_RLNG!I99+Bawana_Spot!I99</f>
        <v>1.7428949999999999</v>
      </c>
      <c r="C99" s="194">
        <f>PPCL_NG!P99+PPCL_Spot!P99+GT_NG!P99+GT_Spot!P99+Bawana_NG!P99+Bawana_RLNG!P99+Bawana_Spot!P99</f>
        <v>1.7378092561696206</v>
      </c>
      <c r="D99" s="195">
        <f t="shared" si="6"/>
        <v>5.0857438303792968E-3</v>
      </c>
      <c r="E99" s="194">
        <f>PPCL_NG!J99+PPCL_Spot!J99+GT_NG!J99+GT_Spot!J99+Bawana_NG!J99+Bawana_RLNG!J99+Bawana_Spot!J99</f>
        <v>0.9898799999999992</v>
      </c>
      <c r="F99" s="194">
        <f>PPCL_NG!Q99+PPCL_Spot!Q99+GT_NG!Q99+GT_Spot!Q99+Bawana_NG!Q99+Bawana_RLNG!Q99+Bawana_Spot!Q99</f>
        <v>0.9875643353118595</v>
      </c>
      <c r="G99" s="195">
        <f t="shared" si="7"/>
        <v>2.3156646881397069E-3</v>
      </c>
      <c r="H99" s="194">
        <f>PPCL_NG!K99+PPCL_Spot!K99+GT_NG!K99+GT_Spot!K99+Bawana_NG!K99+Bawana_RLNG!K99+Bawana_Spot!K99</f>
        <v>0.10235749999999987</v>
      </c>
      <c r="I99" s="194">
        <f>PPCL_NG!R99+PPCL_Spot!R99+GT_NG!R99+GT_Spot!R99+Bawana_NG!R99+Bawana_RLNG!R99+Bawana_Spot!R99</f>
        <v>0.10203779337283179</v>
      </c>
      <c r="J99" s="195">
        <f t="shared" si="8"/>
        <v>3.1970662716807041E-4</v>
      </c>
      <c r="K99" s="194">
        <f>PPCL_NG!L99+PPCL_Spot!L99+GT_NG!L99+GT_Spot!L99+Bawana_NG!L99+Bawana_RLNG!L99+Bawana_Spot!L99</f>
        <v>0.38395749999999967</v>
      </c>
      <c r="L99" s="194">
        <f>PPCL_NG!S99+PPCL_Spot!S99+GT_NG!S99+GT_Spot!S99+Bawana_NG!S99+Bawana_RLNG!S99+Bawana_Spot!S99</f>
        <v>0.38296034496941078</v>
      </c>
      <c r="M99" s="195">
        <f t="shared" si="9"/>
        <v>9.971550305888921E-4</v>
      </c>
      <c r="N99" s="194">
        <f>PPCL_NG!M99+PPCL_Spot!M99+GT_NG!M99+GT_Spot!M99+Bawana_NG!M99+Bawana_RLNG!M99+Bawana_Spot!M99</f>
        <v>1.2040799999999994</v>
      </c>
      <c r="O99" s="194">
        <f>PPCL_NG!T99+PPCL_Spot!T99+GT_NG!T99+GT_Spot!T99+Bawana_NG!T99+Bawana_RLNG!T99+Bawana_Spot!T99</f>
        <v>1.2014060301762743</v>
      </c>
      <c r="P99" s="195">
        <f t="shared" si="10"/>
        <v>2.6739698237250309E-3</v>
      </c>
      <c r="Q99" s="195">
        <f t="shared" si="11"/>
        <v>1.1392240000000997E-2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45609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45609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45609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2024-11-19T15:52:24Z</dcterms:modified>
</cp:coreProperties>
</file>